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User Guide/ARMA-ARIMA Modeling/X13ARIMA-SEATS/Part 3 - Regression/"/>
    </mc:Choice>
  </mc:AlternateContent>
  <xr:revisionPtr revIDLastSave="47" documentId="8_{1A00EE7D-1214-4DD4-A5CD-32FC4F92FDCC}" xr6:coauthVersionLast="45" xr6:coauthVersionMax="47" xr10:uidLastSave="{DFBC2846-0C64-49F9-948D-B356BB30541C}"/>
  <bookViews>
    <workbookView xWindow="-120" yWindow="-120" windowWidth="20730" windowHeight="11160" xr2:uid="{5E743264-D968-4EBA-8CE6-0ACF8753D3C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I11" i="1" l="1" a="1"/>
  <c r="I11" i="1" s="1"/>
  <c r="I21" i="1" a="1"/>
  <c r="I21" i="1" s="1"/>
  <c r="G32" i="1" a="1"/>
  <c r="G32" i="1" s="1"/>
  <c r="H20" i="1" a="1"/>
  <c r="H20" i="1" s="1"/>
  <c r="G41" i="1" a="1"/>
  <c r="G41" i="1" s="1"/>
  <c r="H15" i="1" a="1"/>
  <c r="H15" i="1" s="1"/>
  <c r="I25" i="1" a="1"/>
  <c r="I25" i="1" s="1"/>
  <c r="G36" i="1" a="1"/>
  <c r="G36" i="1" s="1"/>
  <c r="G14" i="1" a="1"/>
  <c r="G14" i="1" s="1"/>
  <c r="H24" i="1" a="1"/>
  <c r="H24" i="1" s="1"/>
  <c r="I34" i="1" a="1"/>
  <c r="I34" i="1" s="1"/>
  <c r="I9" i="1" a="1"/>
  <c r="I9" i="1" s="1"/>
  <c r="I24" i="1" a="1"/>
  <c r="I24" i="1" s="1"/>
  <c r="J24" i="1" s="1"/>
  <c r="G40" i="1" a="1"/>
  <c r="G40" i="1" s="1"/>
  <c r="H11" i="1" a="1"/>
  <c r="H11" i="1" s="1"/>
  <c r="H21" i="1" a="1"/>
  <c r="H21" i="1" s="1"/>
  <c r="I31" i="1" a="1"/>
  <c r="I31" i="1" s="1"/>
  <c r="G42" i="1" a="1"/>
  <c r="G42" i="1" s="1"/>
  <c r="H39" i="1" a="1"/>
  <c r="H39" i="1" s="1"/>
  <c r="G38" i="1" a="1"/>
  <c r="G38" i="1" s="1"/>
  <c r="G28" i="1" a="1"/>
  <c r="G28" i="1" s="1"/>
  <c r="G25" i="1" a="1"/>
  <c r="G25" i="1" s="1"/>
  <c r="G9" i="1" a="1"/>
  <c r="G9" i="1" s="1"/>
  <c r="G31" i="1" a="1"/>
  <c r="G31" i="1" s="1"/>
  <c r="H19" i="1" a="1"/>
  <c r="H19" i="1" s="1"/>
  <c r="G35" i="1" a="1"/>
  <c r="G35" i="1" s="1"/>
  <c r="G37" i="1" a="1"/>
  <c r="G37" i="1" s="1"/>
  <c r="G17" i="1" a="1"/>
  <c r="G17" i="1" s="1"/>
  <c r="I32" i="1" a="1"/>
  <c r="I32" i="1" s="1"/>
  <c r="G16" i="1" a="1"/>
  <c r="G16" i="1" s="1"/>
  <c r="H28" i="1" a="1"/>
  <c r="H28" i="1" s="1"/>
  <c r="H13" i="1" a="1"/>
  <c r="H13" i="1" s="1"/>
  <c r="I23" i="1" a="1"/>
  <c r="I23" i="1" s="1"/>
  <c r="I35" i="1" a="1"/>
  <c r="I35" i="1" s="1"/>
  <c r="G22" i="1" a="1"/>
  <c r="G22" i="1" s="1"/>
  <c r="I42" i="1" a="1"/>
  <c r="I42" i="1" s="1"/>
  <c r="H17" i="1" a="1"/>
  <c r="H17" i="1" s="1"/>
  <c r="H27" i="1" a="1"/>
  <c r="H27" i="1" s="1"/>
  <c r="I37" i="1" a="1"/>
  <c r="I37" i="1" s="1"/>
  <c r="I15" i="1" a="1"/>
  <c r="I15" i="1" s="1"/>
  <c r="J15" i="1" s="1"/>
  <c r="G26" i="1" a="1"/>
  <c r="G26" i="1" s="1"/>
  <c r="H36" i="1" a="1"/>
  <c r="H36" i="1" s="1"/>
  <c r="G11" i="1" a="1"/>
  <c r="G11" i="1" s="1"/>
  <c r="H26" i="1" a="1"/>
  <c r="H26" i="1" s="1"/>
  <c r="H9" i="1" a="1"/>
  <c r="H9" i="1" s="1"/>
  <c r="G13" i="1" a="1"/>
  <c r="G13" i="1" s="1"/>
  <c r="H23" i="1" a="1"/>
  <c r="H23" i="1" s="1"/>
  <c r="J23" i="1" s="1"/>
  <c r="H33" i="1" a="1"/>
  <c r="H33" i="1" s="1"/>
  <c r="I43" i="1" a="1"/>
  <c r="I43" i="1" s="1"/>
  <c r="I27" i="1" a="1"/>
  <c r="I27" i="1" s="1"/>
  <c r="J27" i="1" s="1"/>
  <c r="I33" i="1" a="1"/>
  <c r="I33" i="1" s="1"/>
  <c r="H35" i="1" a="1"/>
  <c r="H35" i="1" s="1"/>
  <c r="J35" i="1" s="1"/>
  <c r="I20" i="1" a="1"/>
  <c r="I20" i="1" s="1"/>
  <c r="J20" i="1" s="1"/>
  <c r="I39" i="1" a="1"/>
  <c r="I39" i="1" s="1"/>
  <c r="J39" i="1" s="1"/>
  <c r="I26" i="1" a="1"/>
  <c r="I26" i="1" s="1"/>
  <c r="J26" i="1" s="1"/>
  <c r="I28" i="1" a="1"/>
  <c r="I28" i="1" s="1"/>
  <c r="J28" i="1" s="1"/>
  <c r="H22" i="1" a="1"/>
  <c r="H22" i="1" s="1"/>
  <c r="H31" i="1" a="1"/>
  <c r="H31" i="1" s="1"/>
  <c r="G18" i="1" a="1"/>
  <c r="G18" i="1" s="1"/>
  <c r="G15" i="1" a="1"/>
  <c r="G15" i="1" s="1"/>
  <c r="H25" i="1" a="1"/>
  <c r="H25" i="1" s="1"/>
  <c r="I40" i="1" a="1"/>
  <c r="I40" i="1" s="1"/>
  <c r="G29" i="1" a="1"/>
  <c r="G29" i="1" s="1"/>
  <c r="H44" i="1" a="1"/>
  <c r="H44" i="1" s="1"/>
  <c r="G19" i="1" a="1"/>
  <c r="G19" i="1" s="1"/>
  <c r="H29" i="1" a="1"/>
  <c r="H29" i="1" s="1"/>
  <c r="I17" i="1" a="1"/>
  <c r="I17" i="1" s="1"/>
  <c r="J17" i="1" s="1"/>
  <c r="I12" i="1" a="1"/>
  <c r="I12" i="1" s="1"/>
  <c r="I14" i="1" a="1"/>
  <c r="I14" i="1" s="1"/>
  <c r="I29" i="1" a="1"/>
  <c r="I29" i="1" s="1"/>
  <c r="J29" i="1" s="1"/>
  <c r="G39" i="1" a="1"/>
  <c r="G39" i="1" s="1"/>
  <c r="G12" i="1" a="1"/>
  <c r="G12" i="1" s="1"/>
  <c r="G21" i="1" a="1"/>
  <c r="G21" i="1" s="1"/>
  <c r="G44" i="1" a="1"/>
  <c r="G44" i="1" s="1"/>
  <c r="H42" i="1" a="1"/>
  <c r="H42" i="1" s="1"/>
  <c r="J42" i="1" s="1"/>
  <c r="I16" i="1" a="1"/>
  <c r="I16" i="1" s="1"/>
  <c r="G27" i="1" a="1"/>
  <c r="G27" i="1" s="1"/>
  <c r="G10" i="1" a="1"/>
  <c r="G10" i="1" s="1"/>
  <c r="I30" i="1" a="1"/>
  <c r="I30" i="1" s="1"/>
  <c r="H10" i="1" a="1"/>
  <c r="H10" i="1" s="1"/>
  <c r="I44" i="1" a="1"/>
  <c r="I44" i="1" s="1"/>
  <c r="J44" i="1" s="1"/>
  <c r="H16" i="1" a="1"/>
  <c r="H16" i="1" s="1"/>
  <c r="I41" i="1" a="1"/>
  <c r="I41" i="1" s="1"/>
  <c r="H18" i="1" a="1"/>
  <c r="H18" i="1" s="1"/>
  <c r="G20" i="1" a="1"/>
  <c r="G20" i="1" s="1"/>
  <c r="H30" i="1" a="1"/>
  <c r="H30" i="1" s="1"/>
  <c r="I18" i="1" a="1"/>
  <c r="I18" i="1" s="1"/>
  <c r="G34" i="1" a="1"/>
  <c r="G34" i="1" s="1"/>
  <c r="I13" i="1" a="1"/>
  <c r="I13" i="1" s="1"/>
  <c r="J13" i="1" s="1"/>
  <c r="G24" i="1" a="1"/>
  <c r="G24" i="1" s="1"/>
  <c r="H34" i="1" a="1"/>
  <c r="H34" i="1" s="1"/>
  <c r="H12" i="1" a="1"/>
  <c r="H12" i="1" s="1"/>
  <c r="I22" i="1" a="1"/>
  <c r="I22" i="1" s="1"/>
  <c r="J22" i="1" s="1"/>
  <c r="G33" i="1" a="1"/>
  <c r="G33" i="1" s="1"/>
  <c r="H43" i="1" a="1"/>
  <c r="H43" i="1" s="1"/>
  <c r="G23" i="1" a="1"/>
  <c r="G23" i="1" s="1"/>
  <c r="H38" i="1" a="1"/>
  <c r="H38" i="1" s="1"/>
  <c r="H41" i="1" a="1"/>
  <c r="H41" i="1" s="1"/>
  <c r="J41" i="1" s="1"/>
  <c r="I19" i="1" a="1"/>
  <c r="I19" i="1" s="1"/>
  <c r="J19" i="1" s="1"/>
  <c r="G30" i="1" a="1"/>
  <c r="G30" i="1" s="1"/>
  <c r="H40" i="1" a="1"/>
  <c r="H40" i="1" s="1"/>
  <c r="G43" i="1" a="1"/>
  <c r="G43" i="1" s="1"/>
  <c r="H14" i="1" a="1"/>
  <c r="H14" i="1" s="1"/>
  <c r="H37" i="1" a="1"/>
  <c r="H37" i="1" s="1"/>
  <c r="H32" i="1" a="1"/>
  <c r="H32" i="1" s="1"/>
  <c r="I10" i="1" a="1"/>
  <c r="I10" i="1" s="1"/>
  <c r="J10" i="1" s="1"/>
  <c r="I36" i="1" a="1"/>
  <c r="I36" i="1" s="1"/>
  <c r="J36" i="1" s="1"/>
  <c r="I38" i="1" a="1"/>
  <c r="I38" i="1" s="1"/>
  <c r="J38" i="1" s="1"/>
  <c r="J18" i="1" l="1"/>
  <c r="J33" i="1"/>
  <c r="J9" i="1"/>
  <c r="J32" i="1"/>
  <c r="J31" i="1"/>
  <c r="J34" i="1"/>
  <c r="J16" i="1"/>
  <c r="J14" i="1"/>
  <c r="J37" i="1"/>
  <c r="J12" i="1"/>
  <c r="J40" i="1"/>
  <c r="J21" i="1"/>
  <c r="J30" i="1"/>
  <c r="J43" i="1"/>
  <c r="J25" i="1"/>
  <c r="J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<sst xmlns="http://schemas.openxmlformats.org/spreadsheetml/2006/main" count="11" uniqueCount="10">
  <si>
    <t>Date</t>
  </si>
  <si>
    <t>Passengers</t>
  </si>
  <si>
    <t>SPC</t>
  </si>
  <si>
    <t>Model</t>
  </si>
  <si>
    <t>Confidence Interval</t>
  </si>
  <si>
    <t>Mean</t>
  </si>
  <si>
    <t>LL</t>
  </si>
  <si>
    <t>UL</t>
  </si>
  <si>
    <t>UL-LL</t>
  </si>
  <si>
    <t xml:space="preserve">{"series":{"period":"12"},"outlier":{"method":"addone","savelog":"id","save":"oit","lsrun":"3","critical":{"0":"","1":"","2":"2.87"},"types":["ls"]},"transform":{"function":"none"},"forecast":{"save":["fct"],"lognormal":"yes","maxlead":"36"},"automdl":{"savelog":"automodel"},"estimate":{"save":["mdl","est"]},"metadata":{"keys":"","values":""},"regression":{"variables":["const","td","easter[0]","labor[1]","thank[1]"]}}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</si>
</sst>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fill"/>
    </xf>
    <xf numFmtId="0" fontId="1" fillId="0" borderId="1" xfId="0" applyFont="1" applyBorder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583470231688662E-2"/>
          <c:y val="6.1214720573779552E-2"/>
          <c:w val="0.91541652976831134"/>
          <c:h val="0.82395706775463384"/>
        </c:manualLayout>
      </c:layout>
      <c:areaChart>
        <c:grouping val="stacked"/>
        <c:varyColors val="0"/>
        <c:ser>
          <c:idx val="1"/>
          <c:order val="1"/>
          <c:spPr>
            <a:noFill/>
            <a:ln>
              <a:noFill/>
            </a:ln>
            <a:effectLst/>
          </c:spPr>
          <c:cat>
            <c:numRef>
              <c:f>Sheet1!$F$9:$F$44</c:f>
              <c:numCache>
                <c:formatCode>[$-409]mmm\-yy;@</c:formatCode>
                <c:ptCount val="36"/>
                <c:pt idx="0">
                  <c:v>22312</c:v>
                </c:pt>
                <c:pt idx="1">
                  <c:v>22340</c:v>
                </c:pt>
                <c:pt idx="2">
                  <c:v>22371</c:v>
                </c:pt>
                <c:pt idx="3">
                  <c:v>22401</c:v>
                </c:pt>
                <c:pt idx="4">
                  <c:v>22432</c:v>
                </c:pt>
                <c:pt idx="5">
                  <c:v>22462</c:v>
                </c:pt>
                <c:pt idx="6">
                  <c:v>22493</c:v>
                </c:pt>
                <c:pt idx="7">
                  <c:v>22524</c:v>
                </c:pt>
                <c:pt idx="8">
                  <c:v>22554</c:v>
                </c:pt>
                <c:pt idx="9">
                  <c:v>22585</c:v>
                </c:pt>
                <c:pt idx="10">
                  <c:v>22615</c:v>
                </c:pt>
                <c:pt idx="11">
                  <c:v>22646</c:v>
                </c:pt>
                <c:pt idx="12">
                  <c:v>22677</c:v>
                </c:pt>
                <c:pt idx="13">
                  <c:v>22705</c:v>
                </c:pt>
                <c:pt idx="14">
                  <c:v>22736</c:v>
                </c:pt>
                <c:pt idx="15">
                  <c:v>22766</c:v>
                </c:pt>
                <c:pt idx="16">
                  <c:v>22797</c:v>
                </c:pt>
                <c:pt idx="17">
                  <c:v>22827</c:v>
                </c:pt>
                <c:pt idx="18">
                  <c:v>22858</c:v>
                </c:pt>
                <c:pt idx="19">
                  <c:v>22889</c:v>
                </c:pt>
                <c:pt idx="20">
                  <c:v>22919</c:v>
                </c:pt>
                <c:pt idx="21">
                  <c:v>22950</c:v>
                </c:pt>
                <c:pt idx="22">
                  <c:v>22980</c:v>
                </c:pt>
                <c:pt idx="23">
                  <c:v>23011</c:v>
                </c:pt>
                <c:pt idx="24">
                  <c:v>23042</c:v>
                </c:pt>
                <c:pt idx="25">
                  <c:v>23070</c:v>
                </c:pt>
                <c:pt idx="26">
                  <c:v>23101</c:v>
                </c:pt>
                <c:pt idx="27">
                  <c:v>23131</c:v>
                </c:pt>
                <c:pt idx="28">
                  <c:v>23162</c:v>
                </c:pt>
                <c:pt idx="29">
                  <c:v>23192</c:v>
                </c:pt>
                <c:pt idx="30">
                  <c:v>23223</c:v>
                </c:pt>
                <c:pt idx="31">
                  <c:v>23254</c:v>
                </c:pt>
                <c:pt idx="32">
                  <c:v>23284</c:v>
                </c:pt>
                <c:pt idx="33">
                  <c:v>23315</c:v>
                </c:pt>
                <c:pt idx="34">
                  <c:v>23345</c:v>
                </c:pt>
                <c:pt idx="35">
                  <c:v>23376</c:v>
                </c:pt>
              </c:numCache>
            </c:numRef>
          </c:cat>
          <c:val>
            <c:numRef>
              <c:f>Sheet1!$H$9:$H$42</c:f>
              <c:numCache>
                <c:formatCode>0</c:formatCode>
                <c:ptCount val="34"/>
                <c:pt idx="0">
                  <c:v>427.03962729450001</c:v>
                </c:pt>
                <c:pt idx="1">
                  <c:v>386.23057676068299</c:v>
                </c:pt>
                <c:pt idx="2">
                  <c:v>423.889210128657</c:v>
                </c:pt>
                <c:pt idx="3">
                  <c:v>463.712845418759</c:v>
                </c:pt>
                <c:pt idx="4">
                  <c:v>466.15486124959102</c:v>
                </c:pt>
                <c:pt idx="5">
                  <c:v>530.71709053951599</c:v>
                </c:pt>
                <c:pt idx="6">
                  <c:v>616.52301497831297</c:v>
                </c:pt>
                <c:pt idx="7">
                  <c:v>595.79219023039798</c:v>
                </c:pt>
                <c:pt idx="8">
                  <c:v>497.61984428513699</c:v>
                </c:pt>
                <c:pt idx="9">
                  <c:v>443.98150189554701</c:v>
                </c:pt>
                <c:pt idx="10">
                  <c:v>378.26554372235</c:v>
                </c:pt>
                <c:pt idx="11">
                  <c:v>416.41394842811701</c:v>
                </c:pt>
                <c:pt idx="12">
                  <c:v>416.24535744756201</c:v>
                </c:pt>
                <c:pt idx="13">
                  <c:v>378.93786507589601</c:v>
                </c:pt>
                <c:pt idx="14">
                  <c:v>416.72493795222101</c:v>
                </c:pt>
                <c:pt idx="15">
                  <c:v>452.22633555417502</c:v>
                </c:pt>
                <c:pt idx="16">
                  <c:v>451.94525669950201</c:v>
                </c:pt>
                <c:pt idx="17">
                  <c:v>516.60577277416303</c:v>
                </c:pt>
                <c:pt idx="18">
                  <c:v>595.92544006220305</c:v>
                </c:pt>
                <c:pt idx="19">
                  <c:v>579.30644405638202</c:v>
                </c:pt>
                <c:pt idx="20">
                  <c:v>480.18057220071802</c:v>
                </c:pt>
                <c:pt idx="21">
                  <c:v>418.88369974903401</c:v>
                </c:pt>
                <c:pt idx="22">
                  <c:v>356.17934120345598</c:v>
                </c:pt>
                <c:pt idx="23">
                  <c:v>392.64111103095797</c:v>
                </c:pt>
                <c:pt idx="24">
                  <c:v>390.77126202748502</c:v>
                </c:pt>
                <c:pt idx="25">
                  <c:v>354.172533054523</c:v>
                </c:pt>
                <c:pt idx="26">
                  <c:v>392.66169079402698</c:v>
                </c:pt>
                <c:pt idx="27">
                  <c:v>420.34172822415599</c:v>
                </c:pt>
                <c:pt idx="28">
                  <c:v>425.572181945235</c:v>
                </c:pt>
                <c:pt idx="29">
                  <c:v>489.70546890613201</c:v>
                </c:pt>
                <c:pt idx="30">
                  <c:v>561.71850416937104</c:v>
                </c:pt>
                <c:pt idx="31">
                  <c:v>549.56622505146197</c:v>
                </c:pt>
                <c:pt idx="32">
                  <c:v>446.82559598789601</c:v>
                </c:pt>
                <c:pt idx="33">
                  <c:v>383.41145887578801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D-421F-A9F4-1E9F947078A0}"/>
            </c:ext>
          </c:extLst>
        </c:ser>
        <c:ser>
          <c:idx val="2"/>
          <c:order val="2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Sheet1!$F$9:$F$44</c:f>
              <c:numCache>
                <c:formatCode>[$-409]mmm\-yy;@</c:formatCode>
                <c:ptCount val="36"/>
                <c:pt idx="0">
                  <c:v>22312</c:v>
                </c:pt>
                <c:pt idx="1">
                  <c:v>22340</c:v>
                </c:pt>
                <c:pt idx="2">
                  <c:v>22371</c:v>
                </c:pt>
                <c:pt idx="3">
                  <c:v>22401</c:v>
                </c:pt>
                <c:pt idx="4">
                  <c:v>22432</c:v>
                </c:pt>
                <c:pt idx="5">
                  <c:v>22462</c:v>
                </c:pt>
                <c:pt idx="6">
                  <c:v>22493</c:v>
                </c:pt>
                <c:pt idx="7">
                  <c:v>22524</c:v>
                </c:pt>
                <c:pt idx="8">
                  <c:v>22554</c:v>
                </c:pt>
                <c:pt idx="9">
                  <c:v>22585</c:v>
                </c:pt>
                <c:pt idx="10">
                  <c:v>22615</c:v>
                </c:pt>
                <c:pt idx="11">
                  <c:v>22646</c:v>
                </c:pt>
                <c:pt idx="12">
                  <c:v>22677</c:v>
                </c:pt>
                <c:pt idx="13">
                  <c:v>22705</c:v>
                </c:pt>
                <c:pt idx="14">
                  <c:v>22736</c:v>
                </c:pt>
                <c:pt idx="15">
                  <c:v>22766</c:v>
                </c:pt>
                <c:pt idx="16">
                  <c:v>22797</c:v>
                </c:pt>
                <c:pt idx="17">
                  <c:v>22827</c:v>
                </c:pt>
                <c:pt idx="18">
                  <c:v>22858</c:v>
                </c:pt>
                <c:pt idx="19">
                  <c:v>22889</c:v>
                </c:pt>
                <c:pt idx="20">
                  <c:v>22919</c:v>
                </c:pt>
                <c:pt idx="21">
                  <c:v>22950</c:v>
                </c:pt>
                <c:pt idx="22">
                  <c:v>22980</c:v>
                </c:pt>
                <c:pt idx="23">
                  <c:v>23011</c:v>
                </c:pt>
                <c:pt idx="24">
                  <c:v>23042</c:v>
                </c:pt>
                <c:pt idx="25">
                  <c:v>23070</c:v>
                </c:pt>
                <c:pt idx="26">
                  <c:v>23101</c:v>
                </c:pt>
                <c:pt idx="27">
                  <c:v>23131</c:v>
                </c:pt>
                <c:pt idx="28">
                  <c:v>23162</c:v>
                </c:pt>
                <c:pt idx="29">
                  <c:v>23192</c:v>
                </c:pt>
                <c:pt idx="30">
                  <c:v>23223</c:v>
                </c:pt>
                <c:pt idx="31">
                  <c:v>23254</c:v>
                </c:pt>
                <c:pt idx="32">
                  <c:v>23284</c:v>
                </c:pt>
                <c:pt idx="33">
                  <c:v>23315</c:v>
                </c:pt>
                <c:pt idx="34">
                  <c:v>23345</c:v>
                </c:pt>
                <c:pt idx="35">
                  <c:v>23376</c:v>
                </c:pt>
              </c:numCache>
            </c:numRef>
          </c:cat>
          <c:val>
            <c:numRef>
              <c:f>Sheet1!$J$9:$J$42</c:f>
              <c:numCache>
                <c:formatCode>0</c:formatCode>
                <c:ptCount val="34"/>
                <c:pt idx="0">
                  <c:v>37.834220187618996</c:v>
                </c:pt>
                <c:pt idx="1">
                  <c:v>55.381024368251019</c:v>
                </c:pt>
                <c:pt idx="2">
                  <c:v>60.455419494268028</c:v>
                </c:pt>
                <c:pt idx="3">
                  <c:v>66.27009220033699</c:v>
                </c:pt>
                <c:pt idx="4">
                  <c:v>71.291439372280934</c:v>
                </c:pt>
                <c:pt idx="5">
                  <c:v>75.996853590043997</c:v>
                </c:pt>
                <c:pt idx="6">
                  <c:v>80.537923589462025</c:v>
                </c:pt>
                <c:pt idx="7">
                  <c:v>84.842530049451057</c:v>
                </c:pt>
                <c:pt idx="8">
                  <c:v>88.972257532451977</c:v>
                </c:pt>
                <c:pt idx="9">
                  <c:v>92.793645595588032</c:v>
                </c:pt>
                <c:pt idx="10">
                  <c:v>96.523420812940969</c:v>
                </c:pt>
                <c:pt idx="11">
                  <c:v>100.04721767556202</c:v>
                </c:pt>
                <c:pt idx="12">
                  <c:v>119.02392175295995</c:v>
                </c:pt>
                <c:pt idx="13">
                  <c:v>136.20910759728901</c:v>
                </c:pt>
                <c:pt idx="14">
                  <c:v>145.70982909687996</c:v>
                </c:pt>
                <c:pt idx="15">
                  <c:v>155.33223489492701</c:v>
                </c:pt>
                <c:pt idx="16">
                  <c:v>164.13755898270597</c:v>
                </c:pt>
                <c:pt idx="17">
                  <c:v>172.43143522347498</c:v>
                </c:pt>
                <c:pt idx="18">
                  <c:v>180.48972280836392</c:v>
                </c:pt>
                <c:pt idx="19">
                  <c:v>188.04786214906403</c:v>
                </c:pt>
                <c:pt idx="20">
                  <c:v>195.54658473914395</c:v>
                </c:pt>
                <c:pt idx="21">
                  <c:v>202.59041176007895</c:v>
                </c:pt>
                <c:pt idx="22">
                  <c:v>209.34580091383106</c:v>
                </c:pt>
                <c:pt idx="23">
                  <c:v>215.95790562193906</c:v>
                </c:pt>
                <c:pt idx="24">
                  <c:v>234.39902310335992</c:v>
                </c:pt>
                <c:pt idx="25">
                  <c:v>251.98243149949894</c:v>
                </c:pt>
                <c:pt idx="26">
                  <c:v>264.00656211371802</c:v>
                </c:pt>
                <c:pt idx="27">
                  <c:v>275.89980634392305</c:v>
                </c:pt>
                <c:pt idx="28">
                  <c:v>287.11754824282104</c:v>
                </c:pt>
                <c:pt idx="29">
                  <c:v>297.92782599739104</c:v>
                </c:pt>
                <c:pt idx="30">
                  <c:v>308.50475646549091</c:v>
                </c:pt>
                <c:pt idx="31">
                  <c:v>318.45416540864403</c:v>
                </c:pt>
                <c:pt idx="32">
                  <c:v>328.34566013020901</c:v>
                </c:pt>
                <c:pt idx="33">
                  <c:v>337.96180401681698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FD-421F-A9F4-1E9F9470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951424"/>
        <c:axId val="2042952256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[1]Sheet1!$F$8:$F$43</c:f>
              <c:numCache>
                <c:formatCode>[$-409]mmm\-yy;@</c:formatCode>
                <c:ptCount val="36"/>
                <c:pt idx="0">
                  <c:v>22312</c:v>
                </c:pt>
                <c:pt idx="1">
                  <c:v>22340</c:v>
                </c:pt>
                <c:pt idx="2">
                  <c:v>22371</c:v>
                </c:pt>
                <c:pt idx="3">
                  <c:v>22401</c:v>
                </c:pt>
                <c:pt idx="4">
                  <c:v>22432</c:v>
                </c:pt>
                <c:pt idx="5">
                  <c:v>22462</c:v>
                </c:pt>
                <c:pt idx="6">
                  <c:v>22493</c:v>
                </c:pt>
                <c:pt idx="7">
                  <c:v>22524</c:v>
                </c:pt>
                <c:pt idx="8">
                  <c:v>22554</c:v>
                </c:pt>
                <c:pt idx="9">
                  <c:v>22585</c:v>
                </c:pt>
                <c:pt idx="10">
                  <c:v>22615</c:v>
                </c:pt>
                <c:pt idx="11">
                  <c:v>22646</c:v>
                </c:pt>
                <c:pt idx="12">
                  <c:v>22677</c:v>
                </c:pt>
                <c:pt idx="13">
                  <c:v>22705</c:v>
                </c:pt>
                <c:pt idx="14">
                  <c:v>22736</c:v>
                </c:pt>
                <c:pt idx="15">
                  <c:v>22766</c:v>
                </c:pt>
                <c:pt idx="16">
                  <c:v>22797</c:v>
                </c:pt>
                <c:pt idx="17">
                  <c:v>22827</c:v>
                </c:pt>
                <c:pt idx="18">
                  <c:v>22858</c:v>
                </c:pt>
                <c:pt idx="19">
                  <c:v>22889</c:v>
                </c:pt>
                <c:pt idx="20">
                  <c:v>22919</c:v>
                </c:pt>
                <c:pt idx="21">
                  <c:v>22950</c:v>
                </c:pt>
                <c:pt idx="22">
                  <c:v>22980</c:v>
                </c:pt>
                <c:pt idx="23">
                  <c:v>23011</c:v>
                </c:pt>
                <c:pt idx="24">
                  <c:v>23042</c:v>
                </c:pt>
                <c:pt idx="25">
                  <c:v>23070</c:v>
                </c:pt>
                <c:pt idx="26">
                  <c:v>23101</c:v>
                </c:pt>
                <c:pt idx="27">
                  <c:v>23131</c:v>
                </c:pt>
                <c:pt idx="28">
                  <c:v>23162</c:v>
                </c:pt>
                <c:pt idx="29">
                  <c:v>23192</c:v>
                </c:pt>
                <c:pt idx="30">
                  <c:v>23223</c:v>
                </c:pt>
                <c:pt idx="31">
                  <c:v>23254</c:v>
                </c:pt>
                <c:pt idx="32">
                  <c:v>23284</c:v>
                </c:pt>
                <c:pt idx="33">
                  <c:v>23315</c:v>
                </c:pt>
                <c:pt idx="34">
                  <c:v>23345</c:v>
                </c:pt>
                <c:pt idx="35">
                  <c:v>23376</c:v>
                </c:pt>
              </c:numCache>
            </c:numRef>
          </c:cat>
          <c:val>
            <c:numRef>
              <c:f>Sheet1!$G$9:$G$42</c:f>
              <c:numCache>
                <c:formatCode>0</c:formatCode>
                <c:ptCount val="34"/>
                <c:pt idx="0">
                  <c:v>445.95673738830999</c:v>
                </c:pt>
                <c:pt idx="1">
                  <c:v>413.92108894480799</c:v>
                </c:pt>
                <c:pt idx="2">
                  <c:v>454.11691987579098</c:v>
                </c:pt>
                <c:pt idx="3">
                  <c:v>496.84789151892699</c:v>
                </c:pt>
                <c:pt idx="4">
                  <c:v>501.800580935732</c:v>
                </c:pt>
                <c:pt idx="5">
                  <c:v>568.71551733453805</c:v>
                </c:pt>
                <c:pt idx="6">
                  <c:v>656.79197677304398</c:v>
                </c:pt>
                <c:pt idx="7">
                  <c:v>638.21345525512402</c:v>
                </c:pt>
                <c:pt idx="8">
                  <c:v>542.10597305136298</c:v>
                </c:pt>
                <c:pt idx="9">
                  <c:v>490.37832469334103</c:v>
                </c:pt>
                <c:pt idx="10">
                  <c:v>426.52725412882</c:v>
                </c:pt>
                <c:pt idx="11">
                  <c:v>466.43755726589802</c:v>
                </c:pt>
                <c:pt idx="12">
                  <c:v>475.75731832404199</c:v>
                </c:pt>
                <c:pt idx="13">
                  <c:v>447.042418874541</c:v>
                </c:pt>
                <c:pt idx="14">
                  <c:v>489.57985250066099</c:v>
                </c:pt>
                <c:pt idx="15">
                  <c:v>529.89245300163805</c:v>
                </c:pt>
                <c:pt idx="16">
                  <c:v>534.01403619085499</c:v>
                </c:pt>
                <c:pt idx="17">
                  <c:v>602.82149038590001</c:v>
                </c:pt>
                <c:pt idx="18">
                  <c:v>686.17030146638501</c:v>
                </c:pt>
                <c:pt idx="19">
                  <c:v>673.33037513091404</c:v>
                </c:pt>
                <c:pt idx="20">
                  <c:v>577.95386457028997</c:v>
                </c:pt>
                <c:pt idx="21">
                  <c:v>520.17890562907303</c:v>
                </c:pt>
                <c:pt idx="22">
                  <c:v>460.85224166037199</c:v>
                </c:pt>
                <c:pt idx="23">
                  <c:v>500.62006384192802</c:v>
                </c:pt>
                <c:pt idx="24">
                  <c:v>507.97077357916498</c:v>
                </c:pt>
                <c:pt idx="25">
                  <c:v>480.16374880427298</c:v>
                </c:pt>
                <c:pt idx="26">
                  <c:v>524.66497185088599</c:v>
                </c:pt>
                <c:pt idx="27">
                  <c:v>558.29163139611705</c:v>
                </c:pt>
                <c:pt idx="28">
                  <c:v>569.13095606664604</c:v>
                </c:pt>
                <c:pt idx="29">
                  <c:v>638.66938190482801</c:v>
                </c:pt>
                <c:pt idx="30">
                  <c:v>715.97088240211701</c:v>
                </c:pt>
                <c:pt idx="31">
                  <c:v>708.79330775578399</c:v>
                </c:pt>
                <c:pt idx="32">
                  <c:v>610.99842605300103</c:v>
                </c:pt>
                <c:pt idx="33">
                  <c:v>552.39236088419602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D-421F-A9F4-1E9F9470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2951424"/>
        <c:axId val="2042952256"/>
      </c:lineChart>
      <c:dateAx>
        <c:axId val="2042951424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952256"/>
        <c:crosses val="autoZero"/>
        <c:auto val="1"/>
        <c:lblOffset val="100"/>
        <c:baseTimeUnit val="months"/>
      </c:dateAx>
      <c:valAx>
        <c:axId val="2042952256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95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542925</xdr:colOff>
      <xdr:row>9</xdr:row>
      <xdr:rowOff>76200</xdr:rowOff>
    </xdr:from>
    <xdr:to>
      <xdr:col>24</xdr:col>
      <xdr:colOff>457200</xdr:colOff>
      <xdr:row>26</xdr:row>
      <xdr:rowOff>157163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C8E5AD-0C19-4516-B00A-46D9890D1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marketing/Shared%20Documents/NumXL/User%20Guide/ARMA-ARIMA%20Modeling/X13ARIMA-SEATS/Part%202%20-%20Forecasting/X13AS%20Tutorial%20II%20-%20Forecas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F8">
            <v>22312</v>
          </cell>
        </row>
        <row r="9">
          <cell r="F9">
            <v>22340</v>
          </cell>
        </row>
        <row r="10">
          <cell r="F10">
            <v>22371</v>
          </cell>
        </row>
        <row r="11">
          <cell r="F11">
            <v>22401</v>
          </cell>
        </row>
        <row r="12">
          <cell r="F12">
            <v>22432</v>
          </cell>
        </row>
        <row r="13">
          <cell r="F13">
            <v>22462</v>
          </cell>
        </row>
        <row r="14">
          <cell r="F14">
            <v>22493</v>
          </cell>
        </row>
        <row r="15">
          <cell r="F15">
            <v>22524</v>
          </cell>
        </row>
        <row r="16">
          <cell r="F16">
            <v>22554</v>
          </cell>
        </row>
        <row r="17">
          <cell r="F17">
            <v>22585</v>
          </cell>
        </row>
        <row r="18">
          <cell r="F18">
            <v>22615</v>
          </cell>
        </row>
        <row r="19">
          <cell r="F19">
            <v>22646</v>
          </cell>
        </row>
        <row r="20">
          <cell r="F20">
            <v>22677</v>
          </cell>
        </row>
        <row r="21">
          <cell r="F21">
            <v>22705</v>
          </cell>
        </row>
        <row r="22">
          <cell r="F22">
            <v>22736</v>
          </cell>
        </row>
        <row r="23">
          <cell r="F23">
            <v>22766</v>
          </cell>
        </row>
        <row r="24">
          <cell r="F24">
            <v>22797</v>
          </cell>
        </row>
        <row r="25">
          <cell r="F25">
            <v>22827</v>
          </cell>
        </row>
        <row r="26">
          <cell r="F26">
            <v>22858</v>
          </cell>
        </row>
        <row r="27">
          <cell r="F27">
            <v>22889</v>
          </cell>
        </row>
        <row r="28">
          <cell r="F28">
            <v>22919</v>
          </cell>
        </row>
        <row r="29">
          <cell r="F29">
            <v>22950</v>
          </cell>
        </row>
        <row r="30">
          <cell r="F30">
            <v>22980</v>
          </cell>
        </row>
        <row r="31">
          <cell r="F31">
            <v>23011</v>
          </cell>
        </row>
        <row r="32">
          <cell r="F32">
            <v>23042</v>
          </cell>
        </row>
        <row r="33">
          <cell r="F33">
            <v>23070</v>
          </cell>
        </row>
        <row r="34">
          <cell r="F34">
            <v>23101</v>
          </cell>
        </row>
        <row r="35">
          <cell r="F35">
            <v>23131</v>
          </cell>
        </row>
        <row r="36">
          <cell r="F36">
            <v>23162</v>
          </cell>
        </row>
        <row r="37">
          <cell r="F37">
            <v>23192</v>
          </cell>
        </row>
        <row r="38">
          <cell r="F38">
            <v>23223</v>
          </cell>
        </row>
        <row r="39">
          <cell r="F39">
            <v>23254</v>
          </cell>
        </row>
        <row r="40">
          <cell r="F40">
            <v>23284</v>
          </cell>
        </row>
        <row r="41">
          <cell r="F41">
            <v>23315</v>
          </cell>
        </row>
        <row r="42">
          <cell r="F42">
            <v>23345</v>
          </cell>
        </row>
        <row r="43">
          <cell r="F43">
            <v>23376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D602-14F4-47FB-A92D-64F37C8ADE2B}">
  <sheetPr codeName="Sheet1"/>
  <dimension ref="A5:J188"/>
  <sheetViews>
    <sheetView tabSelected="1" topLeftCell="D1" zoomScaleNormal="100" workbookViewId="0">
      <selection activeCell="K34" sqref="K34"/>
    </sheetView>
  </sheetViews>
  <sheetFormatPr defaultRowHeight="15" x14ac:dyDescent="0.25"/>
  <cols>
    <col min="1" max="1" width="9.7109375" bestFit="1" customWidth="1"/>
    <col min="2" max="2" width="10.85546875" bestFit="1" customWidth="1"/>
  </cols>
  <sheetData>
    <row r="5" spans="1:10" x14ac:dyDescent="0.25">
      <c r="C5" s="6" t="s">
        <v>2</v>
      </c>
      <c r="D5" s="7" t="s">
        <v>9</v>
      </c>
    </row>
    <row r="6" spans="1:10" x14ac:dyDescent="0.25">
      <c r="C6" s="6" t="s">
        <v>3</v>
      </c>
      <c r="D6" t="str">
        <f>_xll.X13AS(Sheet1!$B$9:$B$152,TRUE,Sheet1!$A$9,,Sheet1!$D$5)</f>
        <v>x13as_9526abd1</v>
      </c>
    </row>
    <row r="7" spans="1:10" x14ac:dyDescent="0.25">
      <c r="H7" s="11" t="s">
        <v>4</v>
      </c>
      <c r="I7" s="11"/>
    </row>
    <row r="8" spans="1:10" ht="15.75" thickBot="1" x14ac:dyDescent="0.3">
      <c r="A8" s="1" t="s">
        <v>0</v>
      </c>
      <c r="B8" s="1" t="s">
        <v>1</v>
      </c>
      <c r="F8" s="8" t="s">
        <v>0</v>
      </c>
      <c r="G8" s="8" t="s">
        <v>5</v>
      </c>
      <c r="H8" s="8" t="s">
        <v>6</v>
      </c>
      <c r="I8" s="8" t="s">
        <v>7</v>
      </c>
      <c r="J8" s="8" t="s">
        <v>8</v>
      </c>
    </row>
    <row r="9" spans="1:10" x14ac:dyDescent="0.25">
      <c r="A9" s="2">
        <v>17899</v>
      </c>
      <c r="B9" s="3">
        <v>112</v>
      </c>
      <c r="F9" s="9">
        <v>22312</v>
      </c>
      <c r="G9" s="10" cm="1">
        <f t="array" ref="G9">_xll.X13ASFORE($D$6,0,$F9)</f>
        <v>445.95673738830999</v>
      </c>
      <c r="H9" s="10" cm="1">
        <f t="array" ref="H9">_xll.X13ASFORE($D$6,1,$F9)</f>
        <v>427.03962729450001</v>
      </c>
      <c r="I9" s="10" cm="1">
        <f t="array" ref="I9">_xll.X13ASFORE($D$6,2,$F9)</f>
        <v>464.873847482119</v>
      </c>
      <c r="J9" s="10">
        <f>I9-H9</f>
        <v>37.834220187618996</v>
      </c>
    </row>
    <row r="10" spans="1:10" x14ac:dyDescent="0.25">
      <c r="A10" s="2">
        <v>17930</v>
      </c>
      <c r="B10" s="3">
        <v>118</v>
      </c>
      <c r="F10" s="9">
        <v>22340</v>
      </c>
      <c r="G10" s="10" cm="1">
        <f t="array" ref="G10">_xll.X13ASFORE($D$6,0,$F10)</f>
        <v>413.92108894480799</v>
      </c>
      <c r="H10" s="10" cm="1">
        <f t="array" ref="H10">_xll.X13ASFORE($D$6,1,$F10)</f>
        <v>386.23057676068299</v>
      </c>
      <c r="I10" s="10" cm="1">
        <f t="array" ref="I10">_xll.X13ASFORE($D$6,2,$F10)</f>
        <v>441.61160112893401</v>
      </c>
      <c r="J10" s="10">
        <f t="shared" ref="J10:J44" si="0">I10-H10</f>
        <v>55.381024368251019</v>
      </c>
    </row>
    <row r="11" spans="1:10" x14ac:dyDescent="0.25">
      <c r="A11" s="2">
        <v>17958</v>
      </c>
      <c r="B11" s="3">
        <v>132</v>
      </c>
      <c r="F11" s="9">
        <v>22371</v>
      </c>
      <c r="G11" s="10" cm="1">
        <f t="array" ref="G11">_xll.X13ASFORE($D$6,0,$F11)</f>
        <v>454.11691987579098</v>
      </c>
      <c r="H11" s="10" cm="1">
        <f t="array" ref="H11">_xll.X13ASFORE($D$6,1,$F11)</f>
        <v>423.889210128657</v>
      </c>
      <c r="I11" s="10" cm="1">
        <f t="array" ref="I11">_xll.X13ASFORE($D$6,2,$F11)</f>
        <v>484.34462962292503</v>
      </c>
      <c r="J11" s="10">
        <f t="shared" si="0"/>
        <v>60.455419494268028</v>
      </c>
    </row>
    <row r="12" spans="1:10" x14ac:dyDescent="0.25">
      <c r="A12" s="2">
        <v>17989</v>
      </c>
      <c r="B12" s="3">
        <v>129</v>
      </c>
      <c r="F12" s="9">
        <v>22401</v>
      </c>
      <c r="G12" s="10" cm="1">
        <f t="array" ref="G12">_xll.X13ASFORE($D$6,0,$F12)</f>
        <v>496.84789151892699</v>
      </c>
      <c r="H12" s="10" cm="1">
        <f t="array" ref="H12">_xll.X13ASFORE($D$6,1,$F12)</f>
        <v>463.712845418759</v>
      </c>
      <c r="I12" s="10" cm="1">
        <f t="array" ref="I12">_xll.X13ASFORE($D$6,2,$F12)</f>
        <v>529.98293761909599</v>
      </c>
      <c r="J12" s="10">
        <f t="shared" si="0"/>
        <v>66.27009220033699</v>
      </c>
    </row>
    <row r="13" spans="1:10" x14ac:dyDescent="0.25">
      <c r="A13" s="2">
        <v>18019</v>
      </c>
      <c r="B13" s="3">
        <v>121</v>
      </c>
      <c r="F13" s="9">
        <v>22432</v>
      </c>
      <c r="G13" s="10" cm="1">
        <f t="array" ref="G13">_xll.X13ASFORE($D$6,0,$F13)</f>
        <v>501.800580935732</v>
      </c>
      <c r="H13" s="10" cm="1">
        <f t="array" ref="H13">_xll.X13ASFORE($D$6,1,$F13)</f>
        <v>466.15486124959102</v>
      </c>
      <c r="I13" s="10" cm="1">
        <f t="array" ref="I13">_xll.X13ASFORE($D$6,2,$F13)</f>
        <v>537.44630062187196</v>
      </c>
      <c r="J13" s="10">
        <f t="shared" si="0"/>
        <v>71.291439372280934</v>
      </c>
    </row>
    <row r="14" spans="1:10" x14ac:dyDescent="0.25">
      <c r="A14" s="2">
        <v>18050</v>
      </c>
      <c r="B14" s="3">
        <v>135</v>
      </c>
      <c r="F14" s="9">
        <v>22462</v>
      </c>
      <c r="G14" s="10" cm="1">
        <f t="array" ref="G14">_xll.X13ASFORE($D$6,0,$F14)</f>
        <v>568.71551733453805</v>
      </c>
      <c r="H14" s="10" cm="1">
        <f t="array" ref="H14">_xll.X13ASFORE($D$6,1,$F14)</f>
        <v>530.71709053951599</v>
      </c>
      <c r="I14" s="10" cm="1">
        <f t="array" ref="I14">_xll.X13ASFORE($D$6,2,$F14)</f>
        <v>606.71394412955999</v>
      </c>
      <c r="J14" s="10">
        <f t="shared" si="0"/>
        <v>75.996853590043997</v>
      </c>
    </row>
    <row r="15" spans="1:10" x14ac:dyDescent="0.25">
      <c r="A15" s="2">
        <v>18080</v>
      </c>
      <c r="B15" s="3">
        <v>148</v>
      </c>
      <c r="F15" s="9">
        <v>22493</v>
      </c>
      <c r="G15" s="10" cm="1">
        <f t="array" ref="G15">_xll.X13ASFORE($D$6,0,$F15)</f>
        <v>656.79197677304398</v>
      </c>
      <c r="H15" s="10" cm="1">
        <f t="array" ref="H15">_xll.X13ASFORE($D$6,1,$F15)</f>
        <v>616.52301497831297</v>
      </c>
      <c r="I15" s="10" cm="1">
        <f t="array" ref="I15">_xll.X13ASFORE($D$6,2,$F15)</f>
        <v>697.060938567775</v>
      </c>
      <c r="J15" s="10">
        <f t="shared" si="0"/>
        <v>80.537923589462025</v>
      </c>
    </row>
    <row r="16" spans="1:10" x14ac:dyDescent="0.25">
      <c r="A16" s="2">
        <v>18111</v>
      </c>
      <c r="B16" s="3">
        <v>148</v>
      </c>
      <c r="F16" s="9">
        <v>22524</v>
      </c>
      <c r="G16" s="10" cm="1">
        <f t="array" ref="G16">_xll.X13ASFORE($D$6,0,$F16)</f>
        <v>638.21345525512402</v>
      </c>
      <c r="H16" s="10" cm="1">
        <f t="array" ref="H16">_xll.X13ASFORE($D$6,1,$F16)</f>
        <v>595.79219023039798</v>
      </c>
      <c r="I16" s="10" cm="1">
        <f t="array" ref="I16">_xll.X13ASFORE($D$6,2,$F16)</f>
        <v>680.63472027984903</v>
      </c>
      <c r="J16" s="10">
        <f t="shared" si="0"/>
        <v>84.842530049451057</v>
      </c>
    </row>
    <row r="17" spans="1:10" x14ac:dyDescent="0.25">
      <c r="A17" s="2">
        <v>18142</v>
      </c>
      <c r="B17" s="3">
        <v>136</v>
      </c>
      <c r="F17" s="9">
        <v>22554</v>
      </c>
      <c r="G17" s="10" cm="1">
        <f t="array" ref="G17">_xll.X13ASFORE($D$6,0,$F17)</f>
        <v>542.10597305136298</v>
      </c>
      <c r="H17" s="10" cm="1">
        <f t="array" ref="H17">_xll.X13ASFORE($D$6,1,$F17)</f>
        <v>497.61984428513699</v>
      </c>
      <c r="I17" s="10" cm="1">
        <f t="array" ref="I17">_xll.X13ASFORE($D$6,2,$F17)</f>
        <v>586.59210181758897</v>
      </c>
      <c r="J17" s="10">
        <f t="shared" si="0"/>
        <v>88.972257532451977</v>
      </c>
    </row>
    <row r="18" spans="1:10" x14ac:dyDescent="0.25">
      <c r="A18" s="2">
        <v>18172</v>
      </c>
      <c r="B18" s="3">
        <v>119</v>
      </c>
      <c r="F18" s="9">
        <v>22585</v>
      </c>
      <c r="G18" s="10" cm="1">
        <f t="array" ref="G18">_xll.X13ASFORE($D$6,0,$F18)</f>
        <v>490.37832469334103</v>
      </c>
      <c r="H18" s="10" cm="1">
        <f t="array" ref="H18">_xll.X13ASFORE($D$6,1,$F18)</f>
        <v>443.98150189554701</v>
      </c>
      <c r="I18" s="10" cm="1">
        <f t="array" ref="I18">_xll.X13ASFORE($D$6,2,$F18)</f>
        <v>536.77514749113504</v>
      </c>
      <c r="J18" s="10">
        <f t="shared" si="0"/>
        <v>92.793645595588032</v>
      </c>
    </row>
    <row r="19" spans="1:10" x14ac:dyDescent="0.25">
      <c r="A19" s="2">
        <v>18203</v>
      </c>
      <c r="B19" s="3">
        <v>104</v>
      </c>
      <c r="F19" s="9">
        <v>22615</v>
      </c>
      <c r="G19" s="10" cm="1">
        <f t="array" ref="G19">_xll.X13ASFORE($D$6,0,$F19)</f>
        <v>426.52725412882</v>
      </c>
      <c r="H19" s="10" cm="1">
        <f t="array" ref="H19">_xll.X13ASFORE($D$6,1,$F19)</f>
        <v>378.26554372235</v>
      </c>
      <c r="I19" s="10" cm="1">
        <f t="array" ref="I19">_xll.X13ASFORE($D$6,2,$F19)</f>
        <v>474.78896453529097</v>
      </c>
      <c r="J19" s="10">
        <f t="shared" si="0"/>
        <v>96.523420812940969</v>
      </c>
    </row>
    <row r="20" spans="1:10" x14ac:dyDescent="0.25">
      <c r="A20" s="2">
        <v>18233</v>
      </c>
      <c r="B20" s="3">
        <v>118</v>
      </c>
      <c r="F20" s="9">
        <v>22646</v>
      </c>
      <c r="G20" s="10" cm="1">
        <f t="array" ref="G20">_xll.X13ASFORE($D$6,0,$F20)</f>
        <v>466.43755726589802</v>
      </c>
      <c r="H20" s="10" cm="1">
        <f t="array" ref="H20">_xll.X13ASFORE($D$6,1,$F20)</f>
        <v>416.41394842811701</v>
      </c>
      <c r="I20" s="10" cm="1">
        <f t="array" ref="I20">_xll.X13ASFORE($D$6,2,$F20)</f>
        <v>516.46116610367903</v>
      </c>
      <c r="J20" s="10">
        <f t="shared" si="0"/>
        <v>100.04721767556202</v>
      </c>
    </row>
    <row r="21" spans="1:10" x14ac:dyDescent="0.25">
      <c r="A21" s="2">
        <v>18264</v>
      </c>
      <c r="B21" s="3">
        <v>115</v>
      </c>
      <c r="F21" s="9">
        <v>22677</v>
      </c>
      <c r="G21" s="10" cm="1">
        <f t="array" ref="G21">_xll.X13ASFORE($D$6,0,$F21)</f>
        <v>475.75731832404199</v>
      </c>
      <c r="H21" s="10" cm="1">
        <f t="array" ref="H21">_xll.X13ASFORE($D$6,1,$F21)</f>
        <v>416.24535744756201</v>
      </c>
      <c r="I21" s="10" cm="1">
        <f t="array" ref="I21">_xll.X13ASFORE($D$6,2,$F21)</f>
        <v>535.26927920052196</v>
      </c>
      <c r="J21" s="10">
        <f t="shared" si="0"/>
        <v>119.02392175295995</v>
      </c>
    </row>
    <row r="22" spans="1:10" x14ac:dyDescent="0.25">
      <c r="A22" s="2">
        <v>18295</v>
      </c>
      <c r="B22" s="3">
        <v>126</v>
      </c>
      <c r="F22" s="9">
        <v>22705</v>
      </c>
      <c r="G22" s="10" cm="1">
        <f t="array" ref="G22">_xll.X13ASFORE($D$6,0,$F22)</f>
        <v>447.042418874541</v>
      </c>
      <c r="H22" s="10" cm="1">
        <f t="array" ref="H22">_xll.X13ASFORE($D$6,1,$F22)</f>
        <v>378.93786507589601</v>
      </c>
      <c r="I22" s="10" cm="1">
        <f t="array" ref="I22">_xll.X13ASFORE($D$6,2,$F22)</f>
        <v>515.14697267318502</v>
      </c>
      <c r="J22" s="10">
        <f t="shared" si="0"/>
        <v>136.20910759728901</v>
      </c>
    </row>
    <row r="23" spans="1:10" x14ac:dyDescent="0.25">
      <c r="A23" s="2">
        <v>18323</v>
      </c>
      <c r="B23" s="3">
        <v>141</v>
      </c>
      <c r="F23" s="9">
        <v>22736</v>
      </c>
      <c r="G23" s="10" cm="1">
        <f t="array" ref="G23">_xll.X13ASFORE($D$6,0,$F23)</f>
        <v>489.57985250066099</v>
      </c>
      <c r="H23" s="10" cm="1">
        <f t="array" ref="H23">_xll.X13ASFORE($D$6,1,$F23)</f>
        <v>416.72493795222101</v>
      </c>
      <c r="I23" s="10" cm="1">
        <f t="array" ref="I23">_xll.X13ASFORE($D$6,2,$F23)</f>
        <v>562.43476704910097</v>
      </c>
      <c r="J23" s="10">
        <f t="shared" si="0"/>
        <v>145.70982909687996</v>
      </c>
    </row>
    <row r="24" spans="1:10" x14ac:dyDescent="0.25">
      <c r="A24" s="2">
        <v>18354</v>
      </c>
      <c r="B24" s="3">
        <v>135</v>
      </c>
      <c r="F24" s="9">
        <v>22766</v>
      </c>
      <c r="G24" s="10" cm="1">
        <f t="array" ref="G24">_xll.X13ASFORE($D$6,0,$F24)</f>
        <v>529.89245300163805</v>
      </c>
      <c r="H24" s="10" cm="1">
        <f t="array" ref="H24">_xll.X13ASFORE($D$6,1,$F24)</f>
        <v>452.22633555417502</v>
      </c>
      <c r="I24" s="10" cm="1">
        <f t="array" ref="I24">_xll.X13ASFORE($D$6,2,$F24)</f>
        <v>607.55857044910204</v>
      </c>
      <c r="J24" s="10">
        <f t="shared" si="0"/>
        <v>155.33223489492701</v>
      </c>
    </row>
    <row r="25" spans="1:10" x14ac:dyDescent="0.25">
      <c r="A25" s="2">
        <v>18384</v>
      </c>
      <c r="B25" s="3">
        <v>125</v>
      </c>
      <c r="F25" s="9">
        <v>22797</v>
      </c>
      <c r="G25" s="10" cm="1">
        <f t="array" ref="G25">_xll.X13ASFORE($D$6,0,$F25)</f>
        <v>534.01403619085499</v>
      </c>
      <c r="H25" s="10" cm="1">
        <f t="array" ref="H25">_xll.X13ASFORE($D$6,1,$F25)</f>
        <v>451.94525669950201</v>
      </c>
      <c r="I25" s="10" cm="1">
        <f t="array" ref="I25">_xll.X13ASFORE($D$6,2,$F25)</f>
        <v>616.08281568220798</v>
      </c>
      <c r="J25" s="10">
        <f t="shared" si="0"/>
        <v>164.13755898270597</v>
      </c>
    </row>
    <row r="26" spans="1:10" x14ac:dyDescent="0.25">
      <c r="A26" s="2">
        <v>18415</v>
      </c>
      <c r="B26" s="3">
        <v>149</v>
      </c>
      <c r="F26" s="9">
        <v>22827</v>
      </c>
      <c r="G26" s="10" cm="1">
        <f t="array" ref="G26">_xll.X13ASFORE($D$6,0,$F26)</f>
        <v>602.82149038590001</v>
      </c>
      <c r="H26" s="10" cm="1">
        <f t="array" ref="H26">_xll.X13ASFORE($D$6,1,$F26)</f>
        <v>516.60577277416303</v>
      </c>
      <c r="I26" s="10" cm="1">
        <f t="array" ref="I26">_xll.X13ASFORE($D$6,2,$F26)</f>
        <v>689.03720799763801</v>
      </c>
      <c r="J26" s="10">
        <f t="shared" si="0"/>
        <v>172.43143522347498</v>
      </c>
    </row>
    <row r="27" spans="1:10" x14ac:dyDescent="0.25">
      <c r="A27" s="2">
        <v>18445</v>
      </c>
      <c r="B27" s="3">
        <v>170</v>
      </c>
      <c r="F27" s="9">
        <v>22858</v>
      </c>
      <c r="G27" s="10" cm="1">
        <f t="array" ref="G27">_xll.X13ASFORE($D$6,0,$F27)</f>
        <v>686.17030146638501</v>
      </c>
      <c r="H27" s="10" cm="1">
        <f t="array" ref="H27">_xll.X13ASFORE($D$6,1,$F27)</f>
        <v>595.92544006220305</v>
      </c>
      <c r="I27" s="10" cm="1">
        <f t="array" ref="I27">_xll.X13ASFORE($D$6,2,$F27)</f>
        <v>776.41516287056697</v>
      </c>
      <c r="J27" s="10">
        <f t="shared" si="0"/>
        <v>180.48972280836392</v>
      </c>
    </row>
    <row r="28" spans="1:10" x14ac:dyDescent="0.25">
      <c r="A28" s="2">
        <v>18476</v>
      </c>
      <c r="B28" s="3">
        <v>170</v>
      </c>
      <c r="F28" s="9">
        <v>22889</v>
      </c>
      <c r="G28" s="10" cm="1">
        <f t="array" ref="G28">_xll.X13ASFORE($D$6,0,$F28)</f>
        <v>673.33037513091404</v>
      </c>
      <c r="H28" s="10" cm="1">
        <f t="array" ref="H28">_xll.X13ASFORE($D$6,1,$F28)</f>
        <v>579.30644405638202</v>
      </c>
      <c r="I28" s="10" cm="1">
        <f t="array" ref="I28">_xll.X13ASFORE($D$6,2,$F28)</f>
        <v>767.35430620544605</v>
      </c>
      <c r="J28" s="10">
        <f t="shared" si="0"/>
        <v>188.04786214906403</v>
      </c>
    </row>
    <row r="29" spans="1:10" x14ac:dyDescent="0.25">
      <c r="A29" s="2">
        <v>18507</v>
      </c>
      <c r="B29" s="3">
        <v>158</v>
      </c>
      <c r="F29" s="9">
        <v>22919</v>
      </c>
      <c r="G29" s="10" cm="1">
        <f t="array" ref="G29">_xll.X13ASFORE($D$6,0,$F29)</f>
        <v>577.95386457028997</v>
      </c>
      <c r="H29" s="10" cm="1">
        <f t="array" ref="H29">_xll.X13ASFORE($D$6,1,$F29)</f>
        <v>480.18057220071802</v>
      </c>
      <c r="I29" s="10" cm="1">
        <f t="array" ref="I29">_xll.X13ASFORE($D$6,2,$F29)</f>
        <v>675.72715693986197</v>
      </c>
      <c r="J29" s="10">
        <f t="shared" si="0"/>
        <v>195.54658473914395</v>
      </c>
    </row>
    <row r="30" spans="1:10" x14ac:dyDescent="0.25">
      <c r="A30" s="2">
        <v>18537</v>
      </c>
      <c r="B30" s="3">
        <v>133</v>
      </c>
      <c r="F30" s="9">
        <v>22950</v>
      </c>
      <c r="G30" s="10" cm="1">
        <f t="array" ref="G30">_xll.X13ASFORE($D$6,0,$F30)</f>
        <v>520.17890562907303</v>
      </c>
      <c r="H30" s="10" cm="1">
        <f t="array" ref="H30">_xll.X13ASFORE($D$6,1,$F30)</f>
        <v>418.88369974903401</v>
      </c>
      <c r="I30" s="10" cm="1">
        <f t="array" ref="I30">_xll.X13ASFORE($D$6,2,$F30)</f>
        <v>621.47411150911296</v>
      </c>
      <c r="J30" s="10">
        <f t="shared" si="0"/>
        <v>202.59041176007895</v>
      </c>
    </row>
    <row r="31" spans="1:10" x14ac:dyDescent="0.25">
      <c r="A31" s="2">
        <v>18568</v>
      </c>
      <c r="B31" s="3">
        <v>114</v>
      </c>
      <c r="F31" s="9">
        <v>22980</v>
      </c>
      <c r="G31" s="10" cm="1">
        <f t="array" ref="G31">_xll.X13ASFORE($D$6,0,$F31)</f>
        <v>460.85224166037199</v>
      </c>
      <c r="H31" s="10" cm="1">
        <f t="array" ref="H31">_xll.X13ASFORE($D$6,1,$F31)</f>
        <v>356.17934120345598</v>
      </c>
      <c r="I31" s="10" cm="1">
        <f t="array" ref="I31">_xll.X13ASFORE($D$6,2,$F31)</f>
        <v>565.52514211728703</v>
      </c>
      <c r="J31" s="10">
        <f t="shared" si="0"/>
        <v>209.34580091383106</v>
      </c>
    </row>
    <row r="32" spans="1:10" x14ac:dyDescent="0.25">
      <c r="A32" s="2">
        <v>18598</v>
      </c>
      <c r="B32" s="3">
        <v>140</v>
      </c>
      <c r="F32" s="9">
        <v>23011</v>
      </c>
      <c r="G32" s="10" cm="1">
        <f t="array" ref="G32">_xll.X13ASFORE($D$6,0,$F32)</f>
        <v>500.62006384192802</v>
      </c>
      <c r="H32" s="10" cm="1">
        <f t="array" ref="H32">_xll.X13ASFORE($D$6,1,$F32)</f>
        <v>392.64111103095797</v>
      </c>
      <c r="I32" s="10" cm="1">
        <f t="array" ref="I32">_xll.X13ASFORE($D$6,2,$F32)</f>
        <v>608.59901665289703</v>
      </c>
      <c r="J32" s="10">
        <f t="shared" si="0"/>
        <v>215.95790562193906</v>
      </c>
    </row>
    <row r="33" spans="1:10" x14ac:dyDescent="0.25">
      <c r="A33" s="2">
        <v>18629</v>
      </c>
      <c r="B33" s="3">
        <v>145</v>
      </c>
      <c r="F33" s="9">
        <v>23042</v>
      </c>
      <c r="G33" s="10" cm="1">
        <f t="array" ref="G33">_xll.X13ASFORE($D$6,0,$F33)</f>
        <v>507.97077357916498</v>
      </c>
      <c r="H33" s="10" cm="1">
        <f t="array" ref="H33">_xll.X13ASFORE($D$6,1,$F33)</f>
        <v>390.77126202748502</v>
      </c>
      <c r="I33" s="10" cm="1">
        <f t="array" ref="I33">_xll.X13ASFORE($D$6,2,$F33)</f>
        <v>625.17028513084495</v>
      </c>
      <c r="J33" s="10">
        <f t="shared" si="0"/>
        <v>234.39902310335992</v>
      </c>
    </row>
    <row r="34" spans="1:10" x14ac:dyDescent="0.25">
      <c r="A34" s="2">
        <v>18660</v>
      </c>
      <c r="B34" s="3">
        <v>150</v>
      </c>
      <c r="F34" s="9">
        <v>23070</v>
      </c>
      <c r="G34" s="10" cm="1">
        <f t="array" ref="G34">_xll.X13ASFORE($D$6,0,$F34)</f>
        <v>480.16374880427298</v>
      </c>
      <c r="H34" s="10" cm="1">
        <f t="array" ref="H34">_xll.X13ASFORE($D$6,1,$F34)</f>
        <v>354.172533054523</v>
      </c>
      <c r="I34" s="10" cm="1">
        <f t="array" ref="I34">_xll.X13ASFORE($D$6,2,$F34)</f>
        <v>606.15496455402194</v>
      </c>
      <c r="J34" s="10">
        <f t="shared" si="0"/>
        <v>251.98243149949894</v>
      </c>
    </row>
    <row r="35" spans="1:10" x14ac:dyDescent="0.25">
      <c r="A35" s="2">
        <v>18688</v>
      </c>
      <c r="B35" s="3">
        <v>178</v>
      </c>
      <c r="F35" s="9">
        <v>23101</v>
      </c>
      <c r="G35" s="10" cm="1">
        <f t="array" ref="G35">_xll.X13ASFORE($D$6,0,$F35)</f>
        <v>524.66497185088599</v>
      </c>
      <c r="H35" s="10" cm="1">
        <f t="array" ref="H35">_xll.X13ASFORE($D$6,1,$F35)</f>
        <v>392.66169079402698</v>
      </c>
      <c r="I35" s="10" cm="1">
        <f t="array" ref="I35">_xll.X13ASFORE($D$6,2,$F35)</f>
        <v>656.668252907745</v>
      </c>
      <c r="J35" s="10">
        <f t="shared" si="0"/>
        <v>264.00656211371802</v>
      </c>
    </row>
    <row r="36" spans="1:10" x14ac:dyDescent="0.25">
      <c r="A36" s="2">
        <v>18719</v>
      </c>
      <c r="B36" s="3">
        <v>163</v>
      </c>
      <c r="F36" s="9">
        <v>23131</v>
      </c>
      <c r="G36" s="10" cm="1">
        <f t="array" ref="G36">_xll.X13ASFORE($D$6,0,$F36)</f>
        <v>558.29163139611705</v>
      </c>
      <c r="H36" s="10" cm="1">
        <f t="array" ref="H36">_xll.X13ASFORE($D$6,1,$F36)</f>
        <v>420.34172822415599</v>
      </c>
      <c r="I36" s="10" cm="1">
        <f t="array" ref="I36">_xll.X13ASFORE($D$6,2,$F36)</f>
        <v>696.24153456807903</v>
      </c>
      <c r="J36" s="10">
        <f t="shared" si="0"/>
        <v>275.89980634392305</v>
      </c>
    </row>
    <row r="37" spans="1:10" x14ac:dyDescent="0.25">
      <c r="A37" s="2">
        <v>18749</v>
      </c>
      <c r="B37" s="3">
        <v>172</v>
      </c>
      <c r="F37" s="9">
        <v>23162</v>
      </c>
      <c r="G37" s="10" cm="1">
        <f t="array" ref="G37">_xll.X13ASFORE($D$6,0,$F37)</f>
        <v>569.13095606664604</v>
      </c>
      <c r="H37" s="10" cm="1">
        <f t="array" ref="H37">_xll.X13ASFORE($D$6,1,$F37)</f>
        <v>425.572181945235</v>
      </c>
      <c r="I37" s="10" cm="1">
        <f t="array" ref="I37">_xll.X13ASFORE($D$6,2,$F37)</f>
        <v>712.68973018805605</v>
      </c>
      <c r="J37" s="10">
        <f t="shared" si="0"/>
        <v>287.11754824282104</v>
      </c>
    </row>
    <row r="38" spans="1:10" x14ac:dyDescent="0.25">
      <c r="A38" s="2">
        <v>18780</v>
      </c>
      <c r="B38" s="3">
        <v>178</v>
      </c>
      <c r="F38" s="9">
        <v>23192</v>
      </c>
      <c r="G38" s="10" cm="1">
        <f t="array" ref="G38">_xll.X13ASFORE($D$6,0,$F38)</f>
        <v>638.66938190482801</v>
      </c>
      <c r="H38" s="10" cm="1">
        <f t="array" ref="H38">_xll.X13ASFORE($D$6,1,$F38)</f>
        <v>489.70546890613201</v>
      </c>
      <c r="I38" s="10" cm="1">
        <f t="array" ref="I38">_xll.X13ASFORE($D$6,2,$F38)</f>
        <v>787.63329490352305</v>
      </c>
      <c r="J38" s="10">
        <f t="shared" si="0"/>
        <v>297.92782599739104</v>
      </c>
    </row>
    <row r="39" spans="1:10" x14ac:dyDescent="0.25">
      <c r="A39" s="2">
        <v>18810</v>
      </c>
      <c r="B39" s="3">
        <v>199</v>
      </c>
      <c r="F39" s="9">
        <v>23223</v>
      </c>
      <c r="G39" s="10" cm="1">
        <f t="array" ref="G39">_xll.X13ASFORE($D$6,0,$F39)</f>
        <v>715.97088240211701</v>
      </c>
      <c r="H39" s="10" cm="1">
        <f t="array" ref="H39">_xll.X13ASFORE($D$6,1,$F39)</f>
        <v>561.71850416937104</v>
      </c>
      <c r="I39" s="10" cm="1">
        <f t="array" ref="I39">_xll.X13ASFORE($D$6,2,$F39)</f>
        <v>870.22326063486196</v>
      </c>
      <c r="J39" s="10">
        <f t="shared" si="0"/>
        <v>308.50475646549091</v>
      </c>
    </row>
    <row r="40" spans="1:10" x14ac:dyDescent="0.25">
      <c r="A40" s="2">
        <v>18841</v>
      </c>
      <c r="B40" s="3">
        <v>199</v>
      </c>
      <c r="F40" s="9">
        <v>23254</v>
      </c>
      <c r="G40" s="10" cm="1">
        <f t="array" ref="G40">_xll.X13ASFORE($D$6,0,$F40)</f>
        <v>708.79330775578399</v>
      </c>
      <c r="H40" s="10" cm="1">
        <f t="array" ref="H40">_xll.X13ASFORE($D$6,1,$F40)</f>
        <v>549.56622505146197</v>
      </c>
      <c r="I40" s="10" cm="1">
        <f t="array" ref="I40">_xll.X13ASFORE($D$6,2,$F40)</f>
        <v>868.020390460106</v>
      </c>
      <c r="J40" s="10">
        <f t="shared" si="0"/>
        <v>318.45416540864403</v>
      </c>
    </row>
    <row r="41" spans="1:10" x14ac:dyDescent="0.25">
      <c r="A41" s="2">
        <v>18872</v>
      </c>
      <c r="B41" s="3">
        <v>184</v>
      </c>
      <c r="F41" s="9">
        <v>23284</v>
      </c>
      <c r="G41" s="10" cm="1">
        <f t="array" ref="G41">_xll.X13ASFORE($D$6,0,$F41)</f>
        <v>610.99842605300103</v>
      </c>
      <c r="H41" s="10" cm="1">
        <f t="array" ref="H41">_xll.X13ASFORE($D$6,1,$F41)</f>
        <v>446.82559598789601</v>
      </c>
      <c r="I41" s="10" cm="1">
        <f t="array" ref="I41">_xll.X13ASFORE($D$6,2,$F41)</f>
        <v>775.17125611810502</v>
      </c>
      <c r="J41" s="10">
        <f t="shared" si="0"/>
        <v>328.34566013020901</v>
      </c>
    </row>
    <row r="42" spans="1:10" x14ac:dyDescent="0.25">
      <c r="A42" s="2">
        <v>18902</v>
      </c>
      <c r="B42" s="3">
        <v>162</v>
      </c>
      <c r="F42" s="9">
        <v>23315</v>
      </c>
      <c r="G42" s="10" cm="1">
        <f t="array" ref="G42">_xll.X13ASFORE($D$6,0,$F42)</f>
        <v>552.39236088419602</v>
      </c>
      <c r="H42" s="10" cm="1">
        <f t="array" ref="H42">_xll.X13ASFORE($D$6,1,$F42)</f>
        <v>383.41145887578801</v>
      </c>
      <c r="I42" s="10" cm="1">
        <f t="array" ref="I42">_xll.X13ASFORE($D$6,2,$F42)</f>
        <v>721.373262892605</v>
      </c>
      <c r="J42" s="10">
        <f t="shared" si="0"/>
        <v>337.96180401681698</v>
      </c>
    </row>
    <row r="43" spans="1:10" x14ac:dyDescent="0.25">
      <c r="A43" s="2">
        <v>18933</v>
      </c>
      <c r="B43" s="3">
        <v>146</v>
      </c>
      <c r="F43" s="9">
        <v>23345</v>
      </c>
      <c r="G43" s="10" cm="1">
        <f t="array" ref="G43">_xll.X13ASFORE($D$6,0,$F43)</f>
        <v>490.648389747137</v>
      </c>
      <c r="H43" s="10" cm="1">
        <f t="array" ref="H43">_xll.X13ASFORE($D$6,1,$F43)</f>
        <v>317.16466804770698</v>
      </c>
      <c r="I43" s="10" cm="1">
        <f t="array" ref="I43">_xll.X13ASFORE($D$6,2,$F43)</f>
        <v>664.13211144656702</v>
      </c>
      <c r="J43" s="10">
        <f t="shared" si="0"/>
        <v>346.96744339886004</v>
      </c>
    </row>
    <row r="44" spans="1:10" x14ac:dyDescent="0.25">
      <c r="A44" s="2">
        <v>18963</v>
      </c>
      <c r="B44" s="3">
        <v>166</v>
      </c>
      <c r="F44" s="9">
        <v>23376</v>
      </c>
      <c r="G44" s="10" cm="1">
        <f t="array" ref="G44">_xll.X13ASFORE($D$6,0,$F44)</f>
        <v>534.30821349986604</v>
      </c>
      <c r="H44" s="10" cm="1">
        <f t="array" ref="H44">_xll.X13ASFORE($D$6,1,$F44)</f>
        <v>356.13669837699098</v>
      </c>
      <c r="I44" s="10" cm="1">
        <f t="array" ref="I44">_xll.X13ASFORE($D$6,2,$F44)</f>
        <v>712.47972862274196</v>
      </c>
      <c r="J44" s="10">
        <f t="shared" si="0"/>
        <v>356.34303024575098</v>
      </c>
    </row>
    <row r="45" spans="1:10" x14ac:dyDescent="0.25">
      <c r="A45" s="2">
        <v>18994</v>
      </c>
      <c r="B45" s="3">
        <v>171</v>
      </c>
    </row>
    <row r="46" spans="1:10" x14ac:dyDescent="0.25">
      <c r="A46" s="2">
        <v>19025</v>
      </c>
      <c r="B46" s="3">
        <v>180</v>
      </c>
    </row>
    <row r="47" spans="1:10" x14ac:dyDescent="0.25">
      <c r="A47" s="2">
        <v>19054</v>
      </c>
      <c r="B47" s="3">
        <v>193</v>
      </c>
    </row>
    <row r="48" spans="1:10" x14ac:dyDescent="0.25">
      <c r="A48" s="2">
        <v>19085</v>
      </c>
      <c r="B48" s="3">
        <v>181</v>
      </c>
    </row>
    <row r="49" spans="1:2" x14ac:dyDescent="0.25">
      <c r="A49" s="2">
        <v>19115</v>
      </c>
      <c r="B49" s="3">
        <v>183</v>
      </c>
    </row>
    <row r="50" spans="1:2" x14ac:dyDescent="0.25">
      <c r="A50" s="2">
        <v>19146</v>
      </c>
      <c r="B50" s="3">
        <v>218</v>
      </c>
    </row>
    <row r="51" spans="1:2" x14ac:dyDescent="0.25">
      <c r="A51" s="2">
        <v>19176</v>
      </c>
      <c r="B51" s="3">
        <v>230</v>
      </c>
    </row>
    <row r="52" spans="1:2" x14ac:dyDescent="0.25">
      <c r="A52" s="2">
        <v>19207</v>
      </c>
      <c r="B52" s="3">
        <v>242</v>
      </c>
    </row>
    <row r="53" spans="1:2" x14ac:dyDescent="0.25">
      <c r="A53" s="2">
        <v>19238</v>
      </c>
      <c r="B53" s="3">
        <v>209</v>
      </c>
    </row>
    <row r="54" spans="1:2" x14ac:dyDescent="0.25">
      <c r="A54" s="2">
        <v>19268</v>
      </c>
      <c r="B54" s="3">
        <v>191</v>
      </c>
    </row>
    <row r="55" spans="1:2" x14ac:dyDescent="0.25">
      <c r="A55" s="2">
        <v>19299</v>
      </c>
      <c r="B55" s="3">
        <v>172</v>
      </c>
    </row>
    <row r="56" spans="1:2" x14ac:dyDescent="0.25">
      <c r="A56" s="2">
        <v>19329</v>
      </c>
      <c r="B56" s="3">
        <v>194</v>
      </c>
    </row>
    <row r="57" spans="1:2" x14ac:dyDescent="0.25">
      <c r="A57" s="2">
        <v>19360</v>
      </c>
      <c r="B57" s="3">
        <v>196</v>
      </c>
    </row>
    <row r="58" spans="1:2" x14ac:dyDescent="0.25">
      <c r="A58" s="2">
        <v>19391</v>
      </c>
      <c r="B58" s="3">
        <v>196</v>
      </c>
    </row>
    <row r="59" spans="1:2" x14ac:dyDescent="0.25">
      <c r="A59" s="2">
        <v>19419</v>
      </c>
      <c r="B59" s="3">
        <v>236</v>
      </c>
    </row>
    <row r="60" spans="1:2" x14ac:dyDescent="0.25">
      <c r="A60" s="2">
        <v>19450</v>
      </c>
      <c r="B60" s="3">
        <v>235</v>
      </c>
    </row>
    <row r="61" spans="1:2" x14ac:dyDescent="0.25">
      <c r="A61" s="2">
        <v>19480</v>
      </c>
      <c r="B61" s="3">
        <v>229</v>
      </c>
    </row>
    <row r="62" spans="1:2" x14ac:dyDescent="0.25">
      <c r="A62" s="2">
        <v>19511</v>
      </c>
      <c r="B62" s="3">
        <v>243</v>
      </c>
    </row>
    <row r="63" spans="1:2" x14ac:dyDescent="0.25">
      <c r="A63" s="2">
        <v>19541</v>
      </c>
      <c r="B63" s="3">
        <v>264</v>
      </c>
    </row>
    <row r="64" spans="1:2" x14ac:dyDescent="0.25">
      <c r="A64" s="2">
        <v>19572</v>
      </c>
      <c r="B64" s="3">
        <v>272</v>
      </c>
    </row>
    <row r="65" spans="1:2" x14ac:dyDescent="0.25">
      <c r="A65" s="2">
        <v>19603</v>
      </c>
      <c r="B65" s="3">
        <v>237</v>
      </c>
    </row>
    <row r="66" spans="1:2" x14ac:dyDescent="0.25">
      <c r="A66" s="2">
        <v>19633</v>
      </c>
      <c r="B66" s="3">
        <v>211</v>
      </c>
    </row>
    <row r="67" spans="1:2" x14ac:dyDescent="0.25">
      <c r="A67" s="2">
        <v>19664</v>
      </c>
      <c r="B67" s="3">
        <v>180</v>
      </c>
    </row>
    <row r="68" spans="1:2" x14ac:dyDescent="0.25">
      <c r="A68" s="2">
        <v>19694</v>
      </c>
      <c r="B68" s="3">
        <v>201</v>
      </c>
    </row>
    <row r="69" spans="1:2" x14ac:dyDescent="0.25">
      <c r="A69" s="2">
        <v>19725</v>
      </c>
      <c r="B69" s="3">
        <v>204</v>
      </c>
    </row>
    <row r="70" spans="1:2" x14ac:dyDescent="0.25">
      <c r="A70" s="2">
        <v>19756</v>
      </c>
      <c r="B70" s="3">
        <v>188</v>
      </c>
    </row>
    <row r="71" spans="1:2" x14ac:dyDescent="0.25">
      <c r="A71" s="2">
        <v>19784</v>
      </c>
      <c r="B71" s="3">
        <v>235</v>
      </c>
    </row>
    <row r="72" spans="1:2" x14ac:dyDescent="0.25">
      <c r="A72" s="2">
        <v>19815</v>
      </c>
      <c r="B72" s="3">
        <v>227</v>
      </c>
    </row>
    <row r="73" spans="1:2" x14ac:dyDescent="0.25">
      <c r="A73" s="2">
        <v>19845</v>
      </c>
      <c r="B73" s="3">
        <v>234</v>
      </c>
    </row>
    <row r="74" spans="1:2" x14ac:dyDescent="0.25">
      <c r="A74" s="2">
        <v>19876</v>
      </c>
      <c r="B74" s="3">
        <v>264</v>
      </c>
    </row>
    <row r="75" spans="1:2" x14ac:dyDescent="0.25">
      <c r="A75" s="2">
        <v>19906</v>
      </c>
      <c r="B75" s="3">
        <v>302</v>
      </c>
    </row>
    <row r="76" spans="1:2" x14ac:dyDescent="0.25">
      <c r="A76" s="2">
        <v>19937</v>
      </c>
      <c r="B76" s="3">
        <v>293</v>
      </c>
    </row>
    <row r="77" spans="1:2" x14ac:dyDescent="0.25">
      <c r="A77" s="2">
        <v>19968</v>
      </c>
      <c r="B77" s="3">
        <v>259</v>
      </c>
    </row>
    <row r="78" spans="1:2" x14ac:dyDescent="0.25">
      <c r="A78" s="2">
        <v>19998</v>
      </c>
      <c r="B78" s="3">
        <v>229</v>
      </c>
    </row>
    <row r="79" spans="1:2" x14ac:dyDescent="0.25">
      <c r="A79" s="2">
        <v>20029</v>
      </c>
      <c r="B79" s="3">
        <v>203</v>
      </c>
    </row>
    <row r="80" spans="1:2" x14ac:dyDescent="0.25">
      <c r="A80" s="2">
        <v>20059</v>
      </c>
      <c r="B80" s="3">
        <v>229</v>
      </c>
    </row>
    <row r="81" spans="1:2" x14ac:dyDescent="0.25">
      <c r="A81" s="2">
        <v>20090</v>
      </c>
      <c r="B81" s="3">
        <v>242</v>
      </c>
    </row>
    <row r="82" spans="1:2" x14ac:dyDescent="0.25">
      <c r="A82" s="2">
        <v>20121</v>
      </c>
      <c r="B82" s="3">
        <v>233</v>
      </c>
    </row>
    <row r="83" spans="1:2" x14ac:dyDescent="0.25">
      <c r="A83" s="2">
        <v>20149</v>
      </c>
      <c r="B83" s="3">
        <v>267</v>
      </c>
    </row>
    <row r="84" spans="1:2" x14ac:dyDescent="0.25">
      <c r="A84" s="2">
        <v>20180</v>
      </c>
      <c r="B84" s="3">
        <v>269</v>
      </c>
    </row>
    <row r="85" spans="1:2" x14ac:dyDescent="0.25">
      <c r="A85" s="2">
        <v>20210</v>
      </c>
      <c r="B85" s="3">
        <v>270</v>
      </c>
    </row>
    <row r="86" spans="1:2" x14ac:dyDescent="0.25">
      <c r="A86" s="2">
        <v>20241</v>
      </c>
      <c r="B86" s="3">
        <v>315</v>
      </c>
    </row>
    <row r="87" spans="1:2" x14ac:dyDescent="0.25">
      <c r="A87" s="2">
        <v>20271</v>
      </c>
      <c r="B87" s="3">
        <v>364</v>
      </c>
    </row>
    <row r="88" spans="1:2" x14ac:dyDescent="0.25">
      <c r="A88" s="2">
        <v>20302</v>
      </c>
      <c r="B88" s="3">
        <v>347</v>
      </c>
    </row>
    <row r="89" spans="1:2" x14ac:dyDescent="0.25">
      <c r="A89" s="2">
        <v>20333</v>
      </c>
      <c r="B89" s="3">
        <v>312</v>
      </c>
    </row>
    <row r="90" spans="1:2" x14ac:dyDescent="0.25">
      <c r="A90" s="2">
        <v>20363</v>
      </c>
      <c r="B90" s="3">
        <v>274</v>
      </c>
    </row>
    <row r="91" spans="1:2" x14ac:dyDescent="0.25">
      <c r="A91" s="2">
        <v>20394</v>
      </c>
      <c r="B91" s="3">
        <v>237</v>
      </c>
    </row>
    <row r="92" spans="1:2" x14ac:dyDescent="0.25">
      <c r="A92" s="2">
        <v>20424</v>
      </c>
      <c r="B92" s="3">
        <v>278</v>
      </c>
    </row>
    <row r="93" spans="1:2" x14ac:dyDescent="0.25">
      <c r="A93" s="2">
        <v>20455</v>
      </c>
      <c r="B93" s="3">
        <v>284</v>
      </c>
    </row>
    <row r="94" spans="1:2" x14ac:dyDescent="0.25">
      <c r="A94" s="2">
        <v>20486</v>
      </c>
      <c r="B94" s="3">
        <v>277</v>
      </c>
    </row>
    <row r="95" spans="1:2" x14ac:dyDescent="0.25">
      <c r="A95" s="2">
        <v>20515</v>
      </c>
      <c r="B95" s="3">
        <v>317</v>
      </c>
    </row>
    <row r="96" spans="1:2" x14ac:dyDescent="0.25">
      <c r="A96" s="2">
        <v>20546</v>
      </c>
      <c r="B96" s="3">
        <v>313</v>
      </c>
    </row>
    <row r="97" spans="1:2" x14ac:dyDescent="0.25">
      <c r="A97" s="2">
        <v>20576</v>
      </c>
      <c r="B97" s="3">
        <v>318</v>
      </c>
    </row>
    <row r="98" spans="1:2" x14ac:dyDescent="0.25">
      <c r="A98" s="2">
        <v>20607</v>
      </c>
      <c r="B98" s="3">
        <v>374</v>
      </c>
    </row>
    <row r="99" spans="1:2" x14ac:dyDescent="0.25">
      <c r="A99" s="2">
        <v>20637</v>
      </c>
      <c r="B99" s="3">
        <v>413</v>
      </c>
    </row>
    <row r="100" spans="1:2" x14ac:dyDescent="0.25">
      <c r="A100" s="2">
        <v>20668</v>
      </c>
      <c r="B100" s="3">
        <v>405</v>
      </c>
    </row>
    <row r="101" spans="1:2" x14ac:dyDescent="0.25">
      <c r="A101" s="2">
        <v>20699</v>
      </c>
      <c r="B101" s="3">
        <v>355</v>
      </c>
    </row>
    <row r="102" spans="1:2" x14ac:dyDescent="0.25">
      <c r="A102" s="2">
        <v>20729</v>
      </c>
      <c r="B102" s="3">
        <v>306</v>
      </c>
    </row>
    <row r="103" spans="1:2" x14ac:dyDescent="0.25">
      <c r="A103" s="2">
        <v>20760</v>
      </c>
      <c r="B103" s="3">
        <v>271</v>
      </c>
    </row>
    <row r="104" spans="1:2" x14ac:dyDescent="0.25">
      <c r="A104" s="2">
        <v>20790</v>
      </c>
      <c r="B104" s="3">
        <v>306</v>
      </c>
    </row>
    <row r="105" spans="1:2" x14ac:dyDescent="0.25">
      <c r="A105" s="2">
        <v>20821</v>
      </c>
      <c r="B105" s="3">
        <v>315</v>
      </c>
    </row>
    <row r="106" spans="1:2" x14ac:dyDescent="0.25">
      <c r="A106" s="2">
        <v>20852</v>
      </c>
      <c r="B106" s="3">
        <v>301</v>
      </c>
    </row>
    <row r="107" spans="1:2" x14ac:dyDescent="0.25">
      <c r="A107" s="2">
        <v>20880</v>
      </c>
      <c r="B107" s="3">
        <v>356</v>
      </c>
    </row>
    <row r="108" spans="1:2" x14ac:dyDescent="0.25">
      <c r="A108" s="2">
        <v>20911</v>
      </c>
      <c r="B108" s="3">
        <v>348</v>
      </c>
    </row>
    <row r="109" spans="1:2" x14ac:dyDescent="0.25">
      <c r="A109" s="2">
        <v>20941</v>
      </c>
      <c r="B109" s="3">
        <v>355</v>
      </c>
    </row>
    <row r="110" spans="1:2" x14ac:dyDescent="0.25">
      <c r="A110" s="2">
        <v>20972</v>
      </c>
      <c r="B110" s="3">
        <v>422</v>
      </c>
    </row>
    <row r="111" spans="1:2" x14ac:dyDescent="0.25">
      <c r="A111" s="2">
        <v>21002</v>
      </c>
      <c r="B111" s="3">
        <v>465</v>
      </c>
    </row>
    <row r="112" spans="1:2" x14ac:dyDescent="0.25">
      <c r="A112" s="2">
        <v>21033</v>
      </c>
      <c r="B112" s="3">
        <v>467</v>
      </c>
    </row>
    <row r="113" spans="1:2" x14ac:dyDescent="0.25">
      <c r="A113" s="2">
        <v>21064</v>
      </c>
      <c r="B113" s="3">
        <v>404</v>
      </c>
    </row>
    <row r="114" spans="1:2" x14ac:dyDescent="0.25">
      <c r="A114" s="2">
        <v>21094</v>
      </c>
      <c r="B114" s="3">
        <v>347</v>
      </c>
    </row>
    <row r="115" spans="1:2" x14ac:dyDescent="0.25">
      <c r="A115" s="2">
        <v>21125</v>
      </c>
      <c r="B115" s="3">
        <v>305</v>
      </c>
    </row>
    <row r="116" spans="1:2" x14ac:dyDescent="0.25">
      <c r="A116" s="2">
        <v>21155</v>
      </c>
      <c r="B116" s="3">
        <v>336</v>
      </c>
    </row>
    <row r="117" spans="1:2" x14ac:dyDescent="0.25">
      <c r="A117" s="2">
        <v>21186</v>
      </c>
      <c r="B117" s="3">
        <v>340</v>
      </c>
    </row>
    <row r="118" spans="1:2" x14ac:dyDescent="0.25">
      <c r="A118" s="2">
        <v>21217</v>
      </c>
      <c r="B118" s="3">
        <v>318</v>
      </c>
    </row>
    <row r="119" spans="1:2" x14ac:dyDescent="0.25">
      <c r="A119" s="2">
        <v>21245</v>
      </c>
      <c r="B119" s="3">
        <v>362</v>
      </c>
    </row>
    <row r="120" spans="1:2" x14ac:dyDescent="0.25">
      <c r="A120" s="2">
        <v>21276</v>
      </c>
      <c r="B120" s="3">
        <v>348</v>
      </c>
    </row>
    <row r="121" spans="1:2" x14ac:dyDescent="0.25">
      <c r="A121" s="2">
        <v>21306</v>
      </c>
      <c r="B121" s="3">
        <v>363</v>
      </c>
    </row>
    <row r="122" spans="1:2" x14ac:dyDescent="0.25">
      <c r="A122" s="2">
        <v>21337</v>
      </c>
      <c r="B122" s="3">
        <v>435</v>
      </c>
    </row>
    <row r="123" spans="1:2" x14ac:dyDescent="0.25">
      <c r="A123" s="2">
        <v>21367</v>
      </c>
      <c r="B123" s="3">
        <v>491</v>
      </c>
    </row>
    <row r="124" spans="1:2" x14ac:dyDescent="0.25">
      <c r="A124" s="2">
        <v>21398</v>
      </c>
      <c r="B124" s="3">
        <v>505</v>
      </c>
    </row>
    <row r="125" spans="1:2" x14ac:dyDescent="0.25">
      <c r="A125" s="2">
        <v>21429</v>
      </c>
      <c r="B125" s="3">
        <v>404</v>
      </c>
    </row>
    <row r="126" spans="1:2" x14ac:dyDescent="0.25">
      <c r="A126" s="2">
        <v>21459</v>
      </c>
      <c r="B126" s="3">
        <v>359</v>
      </c>
    </row>
    <row r="127" spans="1:2" x14ac:dyDescent="0.25">
      <c r="A127" s="2">
        <v>21490</v>
      </c>
      <c r="B127" s="3">
        <v>310</v>
      </c>
    </row>
    <row r="128" spans="1:2" x14ac:dyDescent="0.25">
      <c r="A128" s="2">
        <v>21520</v>
      </c>
      <c r="B128" s="3">
        <v>337</v>
      </c>
    </row>
    <row r="129" spans="1:2" x14ac:dyDescent="0.25">
      <c r="A129" s="2">
        <v>21551</v>
      </c>
      <c r="B129" s="3">
        <v>360</v>
      </c>
    </row>
    <row r="130" spans="1:2" x14ac:dyDescent="0.25">
      <c r="A130" s="2">
        <v>21582</v>
      </c>
      <c r="B130" s="3">
        <v>342</v>
      </c>
    </row>
    <row r="131" spans="1:2" x14ac:dyDescent="0.25">
      <c r="A131" s="2">
        <v>21610</v>
      </c>
      <c r="B131" s="3">
        <v>406</v>
      </c>
    </row>
    <row r="132" spans="1:2" x14ac:dyDescent="0.25">
      <c r="A132" s="2">
        <v>21641</v>
      </c>
      <c r="B132" s="3">
        <v>396</v>
      </c>
    </row>
    <row r="133" spans="1:2" x14ac:dyDescent="0.25">
      <c r="A133" s="2">
        <v>21671</v>
      </c>
      <c r="B133" s="3">
        <v>420</v>
      </c>
    </row>
    <row r="134" spans="1:2" x14ac:dyDescent="0.25">
      <c r="A134" s="2">
        <v>21702</v>
      </c>
      <c r="B134" s="3">
        <v>472</v>
      </c>
    </row>
    <row r="135" spans="1:2" x14ac:dyDescent="0.25">
      <c r="A135" s="2">
        <v>21732</v>
      </c>
      <c r="B135" s="3">
        <v>548</v>
      </c>
    </row>
    <row r="136" spans="1:2" x14ac:dyDescent="0.25">
      <c r="A136" s="2">
        <v>21763</v>
      </c>
      <c r="B136" s="3">
        <v>559</v>
      </c>
    </row>
    <row r="137" spans="1:2" x14ac:dyDescent="0.25">
      <c r="A137" s="2">
        <v>21794</v>
      </c>
      <c r="B137" s="3">
        <v>463</v>
      </c>
    </row>
    <row r="138" spans="1:2" x14ac:dyDescent="0.25">
      <c r="A138" s="2">
        <v>21824</v>
      </c>
      <c r="B138" s="3">
        <v>407</v>
      </c>
    </row>
    <row r="139" spans="1:2" x14ac:dyDescent="0.25">
      <c r="A139" s="2">
        <v>21855</v>
      </c>
      <c r="B139" s="3">
        <v>362</v>
      </c>
    </row>
    <row r="140" spans="1:2" x14ac:dyDescent="0.25">
      <c r="A140" s="2">
        <v>21885</v>
      </c>
      <c r="B140" s="3">
        <v>405</v>
      </c>
    </row>
    <row r="141" spans="1:2" x14ac:dyDescent="0.25">
      <c r="A141" s="2">
        <v>21916</v>
      </c>
      <c r="B141" s="3">
        <v>417</v>
      </c>
    </row>
    <row r="142" spans="1:2" x14ac:dyDescent="0.25">
      <c r="A142" s="2">
        <v>21947</v>
      </c>
      <c r="B142" s="3">
        <v>391</v>
      </c>
    </row>
    <row r="143" spans="1:2" x14ac:dyDescent="0.25">
      <c r="A143" s="2">
        <v>21976</v>
      </c>
      <c r="B143" s="3">
        <v>419</v>
      </c>
    </row>
    <row r="144" spans="1:2" x14ac:dyDescent="0.25">
      <c r="A144" s="2">
        <v>22007</v>
      </c>
      <c r="B144" s="3">
        <v>461</v>
      </c>
    </row>
    <row r="145" spans="1:2" x14ac:dyDescent="0.25">
      <c r="A145" s="2">
        <v>22037</v>
      </c>
      <c r="B145" s="3">
        <v>472</v>
      </c>
    </row>
    <row r="146" spans="1:2" x14ac:dyDescent="0.25">
      <c r="A146" s="2">
        <v>22068</v>
      </c>
      <c r="B146" s="3">
        <v>535</v>
      </c>
    </row>
    <row r="147" spans="1:2" x14ac:dyDescent="0.25">
      <c r="A147" s="2">
        <v>22098</v>
      </c>
      <c r="B147" s="3">
        <v>622</v>
      </c>
    </row>
    <row r="148" spans="1:2" x14ac:dyDescent="0.25">
      <c r="A148" s="2">
        <v>22129</v>
      </c>
      <c r="B148" s="3">
        <v>606</v>
      </c>
    </row>
    <row r="149" spans="1:2" x14ac:dyDescent="0.25">
      <c r="A149" s="2">
        <v>22160</v>
      </c>
      <c r="B149" s="3">
        <v>508</v>
      </c>
    </row>
    <row r="150" spans="1:2" x14ac:dyDescent="0.25">
      <c r="A150" s="2">
        <v>22190</v>
      </c>
      <c r="B150" s="3">
        <v>461</v>
      </c>
    </row>
    <row r="151" spans="1:2" x14ac:dyDescent="0.25">
      <c r="A151" s="2">
        <v>22221</v>
      </c>
      <c r="B151" s="3">
        <v>390</v>
      </c>
    </row>
    <row r="152" spans="1:2" ht="15.75" thickBot="1" x14ac:dyDescent="0.3">
      <c r="A152" s="4">
        <v>22251</v>
      </c>
      <c r="B152" s="5">
        <v>432</v>
      </c>
    </row>
    <row r="153" spans="1:2" x14ac:dyDescent="0.25">
      <c r="A153" s="2"/>
    </row>
    <row r="154" spans="1:2" x14ac:dyDescent="0.25">
      <c r="A154" s="2"/>
    </row>
    <row r="155" spans="1:2" x14ac:dyDescent="0.25">
      <c r="A155" s="2"/>
    </row>
    <row r="156" spans="1:2" x14ac:dyDescent="0.25">
      <c r="A156" s="2"/>
    </row>
    <row r="157" spans="1:2" x14ac:dyDescent="0.25">
      <c r="A157" s="2"/>
    </row>
    <row r="158" spans="1:2" x14ac:dyDescent="0.25">
      <c r="A158" s="2"/>
    </row>
    <row r="159" spans="1:2" x14ac:dyDescent="0.25">
      <c r="A159" s="2"/>
    </row>
    <row r="160" spans="1:2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</sheetData>
  <mergeCells count="1">
    <mergeCell ref="H7:I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1" ma:contentTypeDescription="Create a new document." ma:contentTypeScope="" ma:versionID="e2f64be7eaa7d03f77d18eb405940bb4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b622dabc4374b80393ed808f72a4ab25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9023F1-B97F-4644-87AA-C7A5F436DE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3C7BE4-3C3A-4448-8994-0061D0EB4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7E0B23-AD64-4D0D-957C-569D41779FE3}">
  <ds:schemaRefs>
    <ds:schemaRef ds:uri="http://www.w3.org/XML/1998/namespace"/>
    <ds:schemaRef ds:uri="7d7f131f-7f23-478e-bb59-c1234eeebb34"/>
    <ds:schemaRef ds:uri="http://purl.org/dc/terms/"/>
    <ds:schemaRef ds:uri="b6b63a20-0a04-475d-9395-95c2ebc5b7f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Zaid Marridi</cp:lastModifiedBy>
  <dcterms:created xsi:type="dcterms:W3CDTF">2021-10-25T21:38:19Z</dcterms:created>
  <dcterms:modified xsi:type="dcterms:W3CDTF">2022-01-14T14:00:41Z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