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TT-Local and Kernel regression/"/>
    </mc:Choice>
  </mc:AlternateContent>
  <xr:revisionPtr revIDLastSave="269" documentId="8_{827CE4B7-BB37-4283-BFEA-0478A6E0BD48}" xr6:coauthVersionLast="47" xr6:coauthVersionMax="47" xr10:uidLastSave="{1E28BF2C-13B1-457E-8C1A-A24147C9DA80}"/>
  <bookViews>
    <workbookView xWindow="-120" yWindow="-120" windowWidth="25440" windowHeight="15390" firstSheet="1" activeTab="1" xr2:uid="{40964C42-8017-4FBA-9672-12E81CEA7F37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2" l="1" a="1"/>
  <c r="F7" i="2" s="1"/>
  <c r="E6" i="2" a="1"/>
  <c r="E6" i="2" s="1"/>
  <c r="F8" i="2" a="1"/>
  <c r="F8" i="2" s="1"/>
  <c r="E8" i="2" a="1"/>
  <c r="E8" i="2" s="1"/>
  <c r="F11" i="2" a="1"/>
  <c r="F11" i="2" s="1"/>
  <c r="F12" i="2" a="1"/>
  <c r="F12" i="2" s="1"/>
  <c r="F13" i="2" a="1"/>
  <c r="F13" i="2" s="1"/>
  <c r="F14" i="2" a="1"/>
  <c r="F14" i="2" s="1"/>
  <c r="F15" i="2" a="1"/>
  <c r="F15" i="2" s="1"/>
  <c r="F16" i="2" a="1"/>
  <c r="F16" i="2" s="1"/>
  <c r="F17" i="2" a="1"/>
  <c r="F17" i="2" s="1"/>
  <c r="F18" i="2" a="1"/>
  <c r="F18" i="2" s="1"/>
  <c r="F19" i="2" a="1"/>
  <c r="F19" i="2" s="1"/>
  <c r="F20" i="2" a="1"/>
  <c r="F20" i="2" s="1"/>
  <c r="F21" i="2" a="1"/>
  <c r="F21" i="2" s="1"/>
  <c r="F22" i="2" a="1"/>
  <c r="F22" i="2" s="1"/>
  <c r="F23" i="2" a="1"/>
  <c r="F23" i="2" s="1"/>
  <c r="F24" i="2" a="1"/>
  <c r="F24" i="2" s="1"/>
  <c r="F25" i="2" a="1"/>
  <c r="F25" i="2" s="1"/>
  <c r="F26" i="2" a="1"/>
  <c r="F26" i="2" s="1"/>
  <c r="F27" i="2" a="1"/>
  <c r="F27" i="2" s="1"/>
  <c r="F28" i="2" a="1"/>
  <c r="F28" i="2" s="1"/>
  <c r="F29" i="2" a="1"/>
  <c r="F29" i="2" s="1"/>
  <c r="F30" i="2" a="1"/>
  <c r="F30" i="2" s="1"/>
  <c r="F31" i="2" a="1"/>
  <c r="F31" i="2" s="1"/>
  <c r="F32" i="2" a="1"/>
  <c r="F32" i="2" s="1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40" i="2" a="1"/>
  <c r="F40" i="2" s="1"/>
  <c r="F41" i="2" a="1"/>
  <c r="F41" i="2" s="1"/>
  <c r="F42" i="2" a="1"/>
  <c r="F42" i="2" s="1"/>
  <c r="F43" i="2" a="1"/>
  <c r="F43" i="2" s="1"/>
  <c r="F44" i="2" a="1"/>
  <c r="F44" i="2" s="1"/>
  <c r="F45" i="2" a="1"/>
  <c r="F45" i="2" s="1"/>
  <c r="F46" i="2" a="1"/>
  <c r="F46" i="2" s="1"/>
  <c r="F47" i="2" a="1"/>
  <c r="F47" i="2" s="1"/>
  <c r="F48" i="2" a="1"/>
  <c r="F48" i="2" s="1"/>
  <c r="F49" i="2" a="1"/>
  <c r="F49" i="2" s="1"/>
  <c r="F50" i="2" a="1"/>
  <c r="F50" i="2" s="1"/>
  <c r="F51" i="2" a="1"/>
  <c r="F51" i="2" s="1"/>
  <c r="F52" i="2" a="1"/>
  <c r="F52" i="2" s="1"/>
  <c r="F53" i="2" a="1"/>
  <c r="F53" i="2" s="1"/>
  <c r="F54" i="2" a="1"/>
  <c r="F54" i="2" s="1"/>
  <c r="F55" i="2" a="1"/>
  <c r="F55" i="2" s="1"/>
  <c r="F56" i="2" a="1"/>
  <c r="F56" i="2" s="1"/>
  <c r="F57" i="2" a="1"/>
  <c r="F57" i="2" s="1"/>
  <c r="F58" i="2" a="1"/>
  <c r="F58" i="2" s="1"/>
  <c r="F59" i="2" a="1"/>
  <c r="F59" i="2" s="1"/>
  <c r="F60" i="2" a="1"/>
  <c r="F60" i="2" s="1"/>
  <c r="F61" i="2" a="1"/>
  <c r="F61" i="2" s="1"/>
  <c r="F62" i="2" a="1"/>
  <c r="F62" i="2" s="1"/>
  <c r="F63" i="2" a="1"/>
  <c r="F63" i="2" s="1"/>
  <c r="F64" i="2" a="1"/>
  <c r="F64" i="2" s="1"/>
  <c r="F65" i="2" a="1"/>
  <c r="F65" i="2" s="1"/>
  <c r="F10" i="2" a="1"/>
  <c r="F10" i="2" s="1"/>
  <c r="E11" i="2" a="1"/>
  <c r="E11" i="2" s="1"/>
  <c r="E12" i="2" a="1"/>
  <c r="E12" i="2" s="1"/>
  <c r="E13" i="2" a="1"/>
  <c r="E13" i="2" s="1"/>
  <c r="E14" i="2" a="1"/>
  <c r="E14" i="2" s="1"/>
  <c r="E15" i="2" a="1"/>
  <c r="E15" i="2" s="1"/>
  <c r="E16" i="2" a="1"/>
  <c r="E16" i="2" s="1"/>
  <c r="E17" i="2" a="1"/>
  <c r="E17" i="2" s="1"/>
  <c r="E18" i="2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32" i="2" a="1"/>
  <c r="E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8" i="2" a="1"/>
  <c r="E38" i="2" s="1"/>
  <c r="E39" i="2" a="1"/>
  <c r="E39" i="2" s="1"/>
  <c r="E40" i="2" a="1"/>
  <c r="E40" i="2" s="1"/>
  <c r="E41" i="2" a="1"/>
  <c r="E41" i="2" s="1"/>
  <c r="E42" i="2" a="1"/>
  <c r="E42" i="2" s="1"/>
  <c r="E43" i="2" a="1"/>
  <c r="E43" i="2" s="1"/>
  <c r="E44" i="2" a="1"/>
  <c r="E44" i="2" s="1"/>
  <c r="E45" i="2" a="1"/>
  <c r="E45" i="2" s="1"/>
  <c r="E46" i="2" a="1"/>
  <c r="E46" i="2" s="1"/>
  <c r="E47" i="2" a="1"/>
  <c r="E47" i="2" s="1"/>
  <c r="E48" i="2" a="1"/>
  <c r="E48" i="2" s="1"/>
  <c r="E49" i="2" a="1"/>
  <c r="E49" i="2" s="1"/>
  <c r="E50" i="2" a="1"/>
  <c r="E50" i="2" s="1"/>
  <c r="E51" i="2" a="1"/>
  <c r="E51" i="2" s="1"/>
  <c r="E52" i="2" a="1"/>
  <c r="E52" i="2" s="1"/>
  <c r="E53" i="2" a="1"/>
  <c r="E53" i="2" s="1"/>
  <c r="E54" i="2" a="1"/>
  <c r="E54" i="2" s="1"/>
  <c r="E55" i="2" a="1"/>
  <c r="E55" i="2" s="1"/>
  <c r="E56" i="2" a="1"/>
  <c r="E56" i="2" s="1"/>
  <c r="E57" i="2" a="1"/>
  <c r="E57" i="2" s="1"/>
  <c r="E58" i="2" a="1"/>
  <c r="E58" i="2" s="1"/>
  <c r="E59" i="2" a="1"/>
  <c r="E59" i="2" s="1"/>
  <c r="E60" i="2" a="1"/>
  <c r="E60" i="2" s="1"/>
  <c r="E61" i="2" a="1"/>
  <c r="E61" i="2" s="1"/>
  <c r="E62" i="2" a="1"/>
  <c r="E62" i="2" s="1"/>
  <c r="E63" i="2" a="1"/>
  <c r="E63" i="2" s="1"/>
  <c r="E64" i="2" a="1"/>
  <c r="E64" i="2" s="1"/>
  <c r="E65" i="2" a="1"/>
  <c r="E65" i="2" s="1"/>
  <c r="E10" i="2" a="1"/>
  <c r="E10" i="2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5" i="1" a="1"/>
  <c r="H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5" i="1" a="1"/>
  <c r="G5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5" i="1"/>
  <c r="C35" i="1"/>
  <c r="E35" i="1" s="1"/>
  <c r="D5" i="1"/>
  <c r="E5" i="1"/>
  <c r="C5" i="1"/>
  <c r="E14" i="1"/>
  <c r="D15" i="1"/>
  <c r="E22" i="1"/>
  <c r="D23" i="1"/>
  <c r="E30" i="1"/>
  <c r="D31" i="1"/>
  <c r="C7" i="1"/>
  <c r="E7" i="1" s="1"/>
  <c r="C8" i="1"/>
  <c r="E8" i="1" s="1"/>
  <c r="C9" i="1"/>
  <c r="E9" i="1" s="1"/>
  <c r="C10" i="1"/>
  <c r="D10" i="1" s="1"/>
  <c r="C11" i="1"/>
  <c r="E11" i="1" s="1"/>
  <c r="C12" i="1"/>
  <c r="E12" i="1" s="1"/>
  <c r="C13" i="1"/>
  <c r="E13" i="1" s="1"/>
  <c r="C14" i="1"/>
  <c r="D14" i="1" s="1"/>
  <c r="C15" i="1"/>
  <c r="E15" i="1" s="1"/>
  <c r="C16" i="1"/>
  <c r="D16" i="1" s="1"/>
  <c r="C17" i="1"/>
  <c r="E17" i="1" s="1"/>
  <c r="C18" i="1"/>
  <c r="D18" i="1" s="1"/>
  <c r="C19" i="1"/>
  <c r="E19" i="1" s="1"/>
  <c r="C20" i="1"/>
  <c r="D20" i="1" s="1"/>
  <c r="C21" i="1"/>
  <c r="E21" i="1" s="1"/>
  <c r="C22" i="1"/>
  <c r="D22" i="1" s="1"/>
  <c r="C23" i="1"/>
  <c r="E23" i="1" s="1"/>
  <c r="C24" i="1"/>
  <c r="D24" i="1" s="1"/>
  <c r="C25" i="1"/>
  <c r="E25" i="1" s="1"/>
  <c r="C26" i="1"/>
  <c r="D26" i="1" s="1"/>
  <c r="C27" i="1"/>
  <c r="E27" i="1" s="1"/>
  <c r="C28" i="1"/>
  <c r="D28" i="1" s="1"/>
  <c r="C29" i="1"/>
  <c r="E29" i="1" s="1"/>
  <c r="C30" i="1"/>
  <c r="D30" i="1" s="1"/>
  <c r="C31" i="1"/>
  <c r="E31" i="1" s="1"/>
  <c r="C32" i="1"/>
  <c r="E32" i="1" s="1"/>
  <c r="C33" i="1"/>
  <c r="E33" i="1" s="1"/>
  <c r="C34" i="1"/>
  <c r="D34" i="1" s="1"/>
  <c r="C6" i="1"/>
  <c r="D6" i="1" s="1"/>
  <c r="D27" i="1" l="1"/>
  <c r="D19" i="1"/>
  <c r="D11" i="1"/>
  <c r="E34" i="1"/>
  <c r="E26" i="1"/>
  <c r="E18" i="1"/>
  <c r="E10" i="1"/>
  <c r="D35" i="1"/>
  <c r="D7" i="1"/>
  <c r="E6" i="1"/>
  <c r="D29" i="1"/>
  <c r="D25" i="1"/>
  <c r="D17" i="1"/>
  <c r="D13" i="1"/>
  <c r="E28" i="1"/>
  <c r="E24" i="1"/>
  <c r="E20" i="1"/>
  <c r="E16" i="1"/>
  <c r="D32" i="1"/>
  <c r="D12" i="1"/>
  <c r="D8" i="1"/>
  <c r="D33" i="1"/>
  <c r="D21" i="1"/>
  <c r="D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<sst xmlns="http://schemas.openxmlformats.org/spreadsheetml/2006/main" count="19" uniqueCount="16">
  <si>
    <t>Theta</t>
  </si>
  <si>
    <t>r</t>
  </si>
  <si>
    <t>x</t>
  </si>
  <si>
    <t>y</t>
  </si>
  <si>
    <t>Polynomial Order</t>
  </si>
  <si>
    <t>Kernel</t>
  </si>
  <si>
    <t>BW (H)</t>
  </si>
  <si>
    <t>Optimize</t>
  </si>
  <si>
    <t>Alpha</t>
  </si>
  <si>
    <t>BW(H-Optimal)</t>
  </si>
  <si>
    <t>Alpha (Optimal)</t>
  </si>
  <si>
    <t>RMSE (CV)</t>
  </si>
  <si>
    <t>Y</t>
  </si>
  <si>
    <t>X</t>
  </si>
  <si>
    <t>KREG</t>
  </si>
  <si>
    <t>LOCREG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</si>
</sst>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9" fontId="3" fillId="2" borderId="0" xfId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3" borderId="3" xfId="0" applyFont="1" applyFill="1" applyBorder="1"/>
    <xf numFmtId="0" fontId="3" fillId="3" borderId="0" xfId="0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2554680664915E-2"/>
          <c:y val="0.10020937806078731"/>
          <c:w val="0.8780903324584427"/>
          <c:h val="0.8700709358063288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Sheet1!$D$5:$D$35</c:f>
              <c:numCache>
                <c:formatCode>0.00</c:formatCode>
                <c:ptCount val="31"/>
                <c:pt idx="0">
                  <c:v>0</c:v>
                </c:pt>
                <c:pt idx="1">
                  <c:v>0.43879128094518638</c:v>
                </c:pt>
                <c:pt idx="2">
                  <c:v>0.54030230586813977</c:v>
                </c:pt>
                <c:pt idx="3">
                  <c:v>0.10610580250155435</c:v>
                </c:pt>
                <c:pt idx="4">
                  <c:v>-0.83229367309428481</c:v>
                </c:pt>
                <c:pt idx="5">
                  <c:v>-2.0028590388673342</c:v>
                </c:pt>
                <c:pt idx="6">
                  <c:v>-2.9699774898013365</c:v>
                </c:pt>
                <c:pt idx="7">
                  <c:v>-3.2775984055177871</c:v>
                </c:pt>
                <c:pt idx="8">
                  <c:v>-2.6145744834544478</c:v>
                </c:pt>
                <c:pt idx="9">
                  <c:v>-0.9485810974385086</c:v>
                </c:pt>
                <c:pt idx="10">
                  <c:v>1.4183109273161312</c:v>
                </c:pt>
                <c:pt idx="11">
                  <c:v>3.8976837586019299</c:v>
                </c:pt>
                <c:pt idx="12">
                  <c:v>5.761021719902196</c:v>
                </c:pt>
                <c:pt idx="13">
                  <c:v>6.3478195672321522</c:v>
                </c:pt>
                <c:pt idx="14">
                  <c:v>5.2773157804031321</c:v>
                </c:pt>
                <c:pt idx="15">
                  <c:v>2.5997648837626937</c:v>
                </c:pt>
                <c:pt idx="16">
                  <c:v>-1.1640002704689083</c:v>
                </c:pt>
                <c:pt idx="17">
                  <c:v>-5.117101172821001</c:v>
                </c:pt>
                <c:pt idx="18">
                  <c:v>-8.2001723569620921</c:v>
                </c:pt>
                <c:pt idx="19">
                  <c:v>-9.4731354838655957</c:v>
                </c:pt>
                <c:pt idx="20">
                  <c:v>-8.3907152907645237</c:v>
                </c:pt>
                <c:pt idx="21">
                  <c:v>-4.993137743957921</c:v>
                </c:pt>
                <c:pt idx="22">
                  <c:v>4.8682677868558642E-2</c:v>
                </c:pt>
                <c:pt idx="23">
                  <c:v>5.5580047256595675</c:v>
                </c:pt>
                <c:pt idx="24">
                  <c:v>10.126247504789905</c:v>
                </c:pt>
                <c:pt idx="25">
                  <c:v>12.472478489732259</c:v>
                </c:pt>
                <c:pt idx="26">
                  <c:v>11.796808158852551</c:v>
                </c:pt>
                <c:pt idx="27">
                  <c:v>8.0314289546835429</c:v>
                </c:pt>
                <c:pt idx="28">
                  <c:v>1.9143210549096705</c:v>
                </c:pt>
                <c:pt idx="29">
                  <c:v>-5.1464018684362225</c:v>
                </c:pt>
                <c:pt idx="30">
                  <c:v>-11.39531869288232</c:v>
                </c:pt>
              </c:numCache>
            </c:numRef>
          </c:xVal>
          <c:yVal>
            <c:numRef>
              <c:f>Sheet1!$E$5:$E$35</c:f>
              <c:numCache>
                <c:formatCode>0.00</c:formatCode>
                <c:ptCount val="31"/>
                <c:pt idx="0">
                  <c:v>0</c:v>
                </c:pt>
                <c:pt idx="1">
                  <c:v>0.2397127693021015</c:v>
                </c:pt>
                <c:pt idx="2">
                  <c:v>0.8414709848078965</c:v>
                </c:pt>
                <c:pt idx="3">
                  <c:v>1.4962424799060816</c:v>
                </c:pt>
                <c:pt idx="4">
                  <c:v>1.8185948536513634</c:v>
                </c:pt>
                <c:pt idx="5">
                  <c:v>1.4961803602598913</c:v>
                </c:pt>
                <c:pt idx="6">
                  <c:v>0.42336002417960161</c:v>
                </c:pt>
                <c:pt idx="7">
                  <c:v>-1.2277412969136694</c:v>
                </c:pt>
                <c:pt idx="8">
                  <c:v>-3.0272099812317128</c:v>
                </c:pt>
                <c:pt idx="9">
                  <c:v>-4.3988855294929365</c:v>
                </c:pt>
                <c:pt idx="10">
                  <c:v>-4.7946213733156924</c:v>
                </c:pt>
                <c:pt idx="11">
                  <c:v>-3.8804717906371557</c:v>
                </c:pt>
                <c:pt idx="12">
                  <c:v>-1.6764929891935552</c:v>
                </c:pt>
                <c:pt idx="13">
                  <c:v>1.3982799225708009</c:v>
                </c:pt>
                <c:pt idx="14">
                  <c:v>4.5989061910315234</c:v>
                </c:pt>
                <c:pt idx="15">
                  <c:v>7.0349998258105417</c:v>
                </c:pt>
                <c:pt idx="16">
                  <c:v>7.9148659729870543</c:v>
                </c:pt>
                <c:pt idx="17">
                  <c:v>6.7871404572996674</c:v>
                </c:pt>
                <c:pt idx="18">
                  <c:v>3.7090663671758093</c:v>
                </c:pt>
                <c:pt idx="19">
                  <c:v>-0.71393564438718837</c:v>
                </c:pt>
                <c:pt idx="20">
                  <c:v>-5.4402111088936973</c:v>
                </c:pt>
                <c:pt idx="21">
                  <c:v>-9.2368054797025358</c:v>
                </c:pt>
                <c:pt idx="22">
                  <c:v>-10.999892272057739</c:v>
                </c:pt>
                <c:pt idx="23">
                  <c:v>-10.067700008916928</c:v>
                </c:pt>
                <c:pt idx="24">
                  <c:v>-6.4388750160052197</c:v>
                </c:pt>
                <c:pt idx="25">
                  <c:v>-0.82902371689000853</c:v>
                </c:pt>
                <c:pt idx="26">
                  <c:v>5.462171478746332</c:v>
                </c:pt>
                <c:pt idx="27">
                  <c:v>10.851089758446882</c:v>
                </c:pt>
                <c:pt idx="28">
                  <c:v>13.868502979728184</c:v>
                </c:pt>
                <c:pt idx="29">
                  <c:v>13.555978305107903</c:v>
                </c:pt>
                <c:pt idx="30">
                  <c:v>9.7543176023567533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086-42C7-B0CA-69A5F7FF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475936"/>
        <c:axId val="192485504"/>
      </c:scatterChart>
      <c:valAx>
        <c:axId val="192475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85504"/>
        <c:crosses val="autoZero"/>
        <c:crossBetween val="midCat"/>
      </c:valAx>
      <c:valAx>
        <c:axId val="19248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75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Sheet1!$F$5:$F$35</c:f>
              <c:numCache>
                <c:formatCode>0.00</c:formatCode>
                <c:ptCount val="31"/>
                <c:pt idx="0">
                  <c:v>0</c:v>
                </c:pt>
                <c:pt idx="1">
                  <c:v>0.43879128094518638</c:v>
                </c:pt>
                <c:pt idx="2">
                  <c:v>0.54030230586813977</c:v>
                </c:pt>
                <c:pt idx="3">
                  <c:v>0.10610580250155435</c:v>
                </c:pt>
                <c:pt idx="4">
                  <c:v>-0.83229367309428481</c:v>
                </c:pt>
                <c:pt idx="5">
                  <c:v>-2.0028590388673342</c:v>
                </c:pt>
                <c:pt idx="6">
                  <c:v>-2.9699774898013365</c:v>
                </c:pt>
                <c:pt idx="7">
                  <c:v>-3.2775984055177871</c:v>
                </c:pt>
                <c:pt idx="8">
                  <c:v>-2.6145744834544478</c:v>
                </c:pt>
                <c:pt idx="9">
                  <c:v>-0.9485810974385086</c:v>
                </c:pt>
                <c:pt idx="10">
                  <c:v>1.4183109273161312</c:v>
                </c:pt>
                <c:pt idx="11">
                  <c:v>3.8976837586019299</c:v>
                </c:pt>
                <c:pt idx="12">
                  <c:v>5.761021719902196</c:v>
                </c:pt>
                <c:pt idx="13">
                  <c:v>6.3478195672321522</c:v>
                </c:pt>
                <c:pt idx="14">
                  <c:v>5.2773157804031321</c:v>
                </c:pt>
                <c:pt idx="15">
                  <c:v>2.5997648837626937</c:v>
                </c:pt>
                <c:pt idx="16">
                  <c:v>-1.1640002704689083</c:v>
                </c:pt>
                <c:pt idx="17">
                  <c:v>-5.117101172821001</c:v>
                </c:pt>
                <c:pt idx="18">
                  <c:v>-8.2001723569620921</c:v>
                </c:pt>
                <c:pt idx="19">
                  <c:v>-9.4731354838655957</c:v>
                </c:pt>
                <c:pt idx="20">
                  <c:v>-8.3907152907645237</c:v>
                </c:pt>
                <c:pt idx="21">
                  <c:v>-4.993137743957921</c:v>
                </c:pt>
                <c:pt idx="22">
                  <c:v>4.8682677868558642E-2</c:v>
                </c:pt>
                <c:pt idx="23">
                  <c:v>5.5580047256595675</c:v>
                </c:pt>
                <c:pt idx="24">
                  <c:v>10.126247504789905</c:v>
                </c:pt>
                <c:pt idx="25">
                  <c:v>12.472478489732259</c:v>
                </c:pt>
                <c:pt idx="26">
                  <c:v>11.796808158852551</c:v>
                </c:pt>
                <c:pt idx="27">
                  <c:v>8.0314289546835429</c:v>
                </c:pt>
                <c:pt idx="28">
                  <c:v>1.9143210549096705</c:v>
                </c:pt>
                <c:pt idx="29">
                  <c:v>-5.1464018684362225</c:v>
                </c:pt>
                <c:pt idx="30">
                  <c:v>-11.39531869288232</c:v>
                </c:pt>
              </c:numCache>
            </c:numRef>
          </c:xVal>
          <c:yVal>
            <c:numRef>
              <c:f>Sheet1!$G$5:$G$35</c:f>
              <c:numCache>
                <c:formatCode>General</c:formatCode>
                <c:ptCount val="31"/>
                <c:pt idx="0">
                  <c:v>0.34763421431748776</c:v>
                </c:pt>
                <c:pt idx="1">
                  <c:v>0.30356009372328174</c:v>
                </c:pt>
                <c:pt idx="2">
                  <c:v>0.29431332332757604</c:v>
                </c:pt>
                <c:pt idx="3">
                  <c:v>0.33636519440658269</c:v>
                </c:pt>
                <c:pt idx="4">
                  <c:v>0.44955199491500608</c:v>
                </c:pt>
                <c:pt idx="5">
                  <c:v>0.63347976230974812</c:v>
                </c:pt>
                <c:pt idx="6">
                  <c:v>0.82122038974859124</c:v>
                </c:pt>
                <c:pt idx="7">
                  <c:v>0.88772190142122043</c:v>
                </c:pt>
                <c:pt idx="8">
                  <c:v>0.7484663099271448</c:v>
                </c:pt>
                <c:pt idx="9">
                  <c:v>0.46570169809086326</c:v>
                </c:pt>
                <c:pt idx="10">
                  <c:v>0.22895503236082898</c:v>
                </c:pt>
                <c:pt idx="11">
                  <c:v>0.18764906819051402</c:v>
                </c:pt>
                <c:pt idx="12">
                  <c:v>0.2959546677813969</c:v>
                </c:pt>
                <c:pt idx="13">
                  <c:v>0.3548325823279358</c:v>
                </c:pt>
                <c:pt idx="14">
                  <c:v>0.25634304067144215</c:v>
                </c:pt>
                <c:pt idx="15">
                  <c:v>0.18287490315255028</c:v>
                </c:pt>
                <c:pt idx="16">
                  <c:v>0.49685559161816001</c:v>
                </c:pt>
                <c:pt idx="17">
                  <c:v>1.3537056857490266</c:v>
                </c:pt>
                <c:pt idx="18">
                  <c:v>2.3971280083419293</c:v>
                </c:pt>
                <c:pt idx="19">
                  <c:v>2.9237865811444763</c:v>
                </c:pt>
                <c:pt idx="20">
                  <c:v>2.4723964589750871</c:v>
                </c:pt>
                <c:pt idx="21">
                  <c:v>1.3186252158507203</c:v>
                </c:pt>
                <c:pt idx="22">
                  <c:v>0.34241543762676352</c:v>
                </c:pt>
                <c:pt idx="23">
                  <c:v>0.27834737420683103</c:v>
                </c:pt>
                <c:pt idx="24">
                  <c:v>1.0182393427359147</c:v>
                </c:pt>
                <c:pt idx="25">
                  <c:v>1.6779463968824975</c:v>
                </c:pt>
                <c:pt idx="26">
                  <c:v>1.4684975517399517</c:v>
                </c:pt>
                <c:pt idx="27">
                  <c:v>0.58963906022991852</c:v>
                </c:pt>
                <c:pt idx="28">
                  <c:v>0.20375799994827309</c:v>
                </c:pt>
                <c:pt idx="29">
                  <c:v>1.3620751588507733</c:v>
                </c:pt>
                <c:pt idx="30">
                  <c:v>3.8251665896662153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CA-4DE3-B742-3925650CBBC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Sheet1!$F$5:$F$35</c:f>
              <c:numCache>
                <c:formatCode>0.00</c:formatCode>
                <c:ptCount val="31"/>
                <c:pt idx="0">
                  <c:v>0</c:v>
                </c:pt>
                <c:pt idx="1">
                  <c:v>0.43879128094518638</c:v>
                </c:pt>
                <c:pt idx="2">
                  <c:v>0.54030230586813977</c:v>
                </c:pt>
                <c:pt idx="3">
                  <c:v>0.10610580250155435</c:v>
                </c:pt>
                <c:pt idx="4">
                  <c:v>-0.83229367309428481</c:v>
                </c:pt>
                <c:pt idx="5">
                  <c:v>-2.0028590388673342</c:v>
                </c:pt>
                <c:pt idx="6">
                  <c:v>-2.9699774898013365</c:v>
                </c:pt>
                <c:pt idx="7">
                  <c:v>-3.2775984055177871</c:v>
                </c:pt>
                <c:pt idx="8">
                  <c:v>-2.6145744834544478</c:v>
                </c:pt>
                <c:pt idx="9">
                  <c:v>-0.9485810974385086</c:v>
                </c:pt>
                <c:pt idx="10">
                  <c:v>1.4183109273161312</c:v>
                </c:pt>
                <c:pt idx="11">
                  <c:v>3.8976837586019299</c:v>
                </c:pt>
                <c:pt idx="12">
                  <c:v>5.761021719902196</c:v>
                </c:pt>
                <c:pt idx="13">
                  <c:v>6.3478195672321522</c:v>
                </c:pt>
                <c:pt idx="14">
                  <c:v>5.2773157804031321</c:v>
                </c:pt>
                <c:pt idx="15">
                  <c:v>2.5997648837626937</c:v>
                </c:pt>
                <c:pt idx="16">
                  <c:v>-1.1640002704689083</c:v>
                </c:pt>
                <c:pt idx="17">
                  <c:v>-5.117101172821001</c:v>
                </c:pt>
                <c:pt idx="18">
                  <c:v>-8.2001723569620921</c:v>
                </c:pt>
                <c:pt idx="19">
                  <c:v>-9.4731354838655957</c:v>
                </c:pt>
                <c:pt idx="20">
                  <c:v>-8.3907152907645237</c:v>
                </c:pt>
                <c:pt idx="21">
                  <c:v>-4.993137743957921</c:v>
                </c:pt>
                <c:pt idx="22">
                  <c:v>4.8682677868558642E-2</c:v>
                </c:pt>
                <c:pt idx="23">
                  <c:v>5.5580047256595675</c:v>
                </c:pt>
                <c:pt idx="24">
                  <c:v>10.126247504789905</c:v>
                </c:pt>
                <c:pt idx="25">
                  <c:v>12.472478489732259</c:v>
                </c:pt>
                <c:pt idx="26">
                  <c:v>11.796808158852551</c:v>
                </c:pt>
                <c:pt idx="27">
                  <c:v>8.0314289546835429</c:v>
                </c:pt>
                <c:pt idx="28">
                  <c:v>1.9143210549096705</c:v>
                </c:pt>
                <c:pt idx="29">
                  <c:v>-5.1464018684362225</c:v>
                </c:pt>
                <c:pt idx="30">
                  <c:v>-11.39531869288232</c:v>
                </c:pt>
              </c:numCache>
            </c:numRef>
          </c:xVal>
          <c:yVal>
            <c:numRef>
              <c:f>Sheet1!$H$5:$H$35</c:f>
              <c:numCache>
                <c:formatCode>General</c:formatCode>
                <c:ptCount val="31"/>
                <c:pt idx="0">
                  <c:v>-8.7204265672501391E-3</c:v>
                </c:pt>
                <c:pt idx="1">
                  <c:v>0.34774031123969984</c:v>
                </c:pt>
                <c:pt idx="2">
                  <c:v>0.45354198461079892</c:v>
                </c:pt>
                <c:pt idx="3">
                  <c:v>6.3901661889844932E-2</c:v>
                </c:pt>
                <c:pt idx="4">
                  <c:v>-0.33409158666857347</c:v>
                </c:pt>
                <c:pt idx="5">
                  <c:v>-0.12558611005087184</c:v>
                </c:pt>
                <c:pt idx="6">
                  <c:v>0.52689207891397671</c:v>
                </c:pt>
                <c:pt idx="7">
                  <c:v>0.75708556627739421</c:v>
                </c:pt>
                <c:pt idx="8">
                  <c:v>0.26133063212400454</c:v>
                </c:pt>
                <c:pt idx="9">
                  <c:v>-0.34828881629524294</c:v>
                </c:pt>
                <c:pt idx="10">
                  <c:v>1.4780684984042551</c:v>
                </c:pt>
                <c:pt idx="11">
                  <c:v>0.76548844321453413</c:v>
                </c:pt>
                <c:pt idx="12">
                  <c:v>0.29198196022382472</c:v>
                </c:pt>
                <c:pt idx="13">
                  <c:v>0.42142277026440522</c:v>
                </c:pt>
                <c:pt idx="14">
                  <c:v>0.23195811694034107</c:v>
                </c:pt>
                <c:pt idx="15">
                  <c:v>1.8831153176515913</c:v>
                </c:pt>
                <c:pt idx="16">
                  <c:v>-0.35469448879863907</c:v>
                </c:pt>
                <c:pt idx="17">
                  <c:v>1.6220634601939723</c:v>
                </c:pt>
                <c:pt idx="18">
                  <c:v>1.6500335662255274</c:v>
                </c:pt>
                <c:pt idx="19">
                  <c:v>2.6957941342018028</c:v>
                </c:pt>
                <c:pt idx="20">
                  <c:v>1.7339213362957819</c:v>
                </c:pt>
                <c:pt idx="21">
                  <c:v>1.6007499348067187</c:v>
                </c:pt>
                <c:pt idx="22">
                  <c:v>2.360539803830829E-2</c:v>
                </c:pt>
                <c:pt idx="23">
                  <c:v>0.25902238610493589</c:v>
                </c:pt>
                <c:pt idx="24">
                  <c:v>0.950894467526604</c:v>
                </c:pt>
                <c:pt idx="25">
                  <c:v>0.88383711464756343</c:v>
                </c:pt>
                <c:pt idx="26">
                  <c:v>0.90067671744455047</c:v>
                </c:pt>
                <c:pt idx="27">
                  <c:v>0.79835229520610718</c:v>
                </c:pt>
                <c:pt idx="28">
                  <c:v>1.8424170441964693</c:v>
                </c:pt>
                <c:pt idx="29">
                  <c:v>1.626321023249865</c:v>
                </c:pt>
                <c:pt idx="30">
                  <c:v>6.9022845049381623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CA-4DE3-B742-3925650CB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891424"/>
        <c:axId val="276913472"/>
      </c:scatterChart>
      <c:valAx>
        <c:axId val="27689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913472"/>
        <c:crosses val="autoZero"/>
        <c:crossBetween val="midCat"/>
      </c:valAx>
      <c:valAx>
        <c:axId val="27691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91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Sheet1!$W$5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Sheet1!$V$6:$V$36</c:f>
              <c:numCache>
                <c:formatCode>General</c:formatCode>
                <c:ptCount val="31"/>
                <c:pt idx="0">
                  <c:v>-11.39531869288232</c:v>
                </c:pt>
                <c:pt idx="1">
                  <c:v>-9.4731354838655957</c:v>
                </c:pt>
                <c:pt idx="2">
                  <c:v>-8.3907152907645237</c:v>
                </c:pt>
                <c:pt idx="3">
                  <c:v>-8.2001723569620921</c:v>
                </c:pt>
                <c:pt idx="4">
                  <c:v>-5.1464018684362225</c:v>
                </c:pt>
                <c:pt idx="5">
                  <c:v>-5.117101172821001</c:v>
                </c:pt>
                <c:pt idx="6">
                  <c:v>-4.993137743957921</c:v>
                </c:pt>
                <c:pt idx="7">
                  <c:v>-3.2775984055177871</c:v>
                </c:pt>
                <c:pt idx="8">
                  <c:v>-2.9699774898013365</c:v>
                </c:pt>
                <c:pt idx="9">
                  <c:v>-2.6145744834544478</c:v>
                </c:pt>
                <c:pt idx="10">
                  <c:v>-2.0028590388673342</c:v>
                </c:pt>
                <c:pt idx="11">
                  <c:v>-1.1640002704689083</c:v>
                </c:pt>
                <c:pt idx="12">
                  <c:v>-0.9485810974385086</c:v>
                </c:pt>
                <c:pt idx="13">
                  <c:v>-0.83229367309428481</c:v>
                </c:pt>
                <c:pt idx="14">
                  <c:v>0</c:v>
                </c:pt>
                <c:pt idx="15">
                  <c:v>4.8682677868558642E-2</c:v>
                </c:pt>
                <c:pt idx="16">
                  <c:v>0.10610580250155435</c:v>
                </c:pt>
                <c:pt idx="17">
                  <c:v>0.43879128094518638</c:v>
                </c:pt>
                <c:pt idx="18">
                  <c:v>0.54030230586813977</c:v>
                </c:pt>
                <c:pt idx="19">
                  <c:v>1.4183109273161312</c:v>
                </c:pt>
                <c:pt idx="20">
                  <c:v>1.9143210549096705</c:v>
                </c:pt>
                <c:pt idx="21">
                  <c:v>2.5997648837626937</c:v>
                </c:pt>
                <c:pt idx="22">
                  <c:v>3.8976837586019299</c:v>
                </c:pt>
                <c:pt idx="23">
                  <c:v>5.2773157804031321</c:v>
                </c:pt>
                <c:pt idx="24">
                  <c:v>5.5580047256595675</c:v>
                </c:pt>
                <c:pt idx="25">
                  <c:v>5.761021719902196</c:v>
                </c:pt>
                <c:pt idx="26">
                  <c:v>6.3478195672321522</c:v>
                </c:pt>
                <c:pt idx="27">
                  <c:v>8.0314289546835429</c:v>
                </c:pt>
                <c:pt idx="28">
                  <c:v>10.126247504789905</c:v>
                </c:pt>
                <c:pt idx="29">
                  <c:v>11.796808158852551</c:v>
                </c:pt>
                <c:pt idx="30">
                  <c:v>12.472478489732259</c:v>
                </c:pt>
              </c:numCache>
            </c:numRef>
          </c:xVal>
          <c:yVal>
            <c:numRef>
              <c:f>Sheet1!$W$6:$W$36</c:f>
              <c:numCache>
                <c:formatCode>General</c:formatCode>
                <c:ptCount val="31"/>
                <c:pt idx="0">
                  <c:v>9.7543176023567533</c:v>
                </c:pt>
                <c:pt idx="1">
                  <c:v>-0.71393564438718837</c:v>
                </c:pt>
                <c:pt idx="2">
                  <c:v>-5.4402111088936973</c:v>
                </c:pt>
                <c:pt idx="3">
                  <c:v>3.7090663671758093</c:v>
                </c:pt>
                <c:pt idx="4">
                  <c:v>13.555978305107903</c:v>
                </c:pt>
                <c:pt idx="5">
                  <c:v>6.7871404572996674</c:v>
                </c:pt>
                <c:pt idx="6">
                  <c:v>-9.2368054797025358</c:v>
                </c:pt>
                <c:pt idx="7">
                  <c:v>-1.2277412969136694</c:v>
                </c:pt>
                <c:pt idx="8">
                  <c:v>0.42336002417960161</c:v>
                </c:pt>
                <c:pt idx="9">
                  <c:v>-3.0272099812317128</c:v>
                </c:pt>
                <c:pt idx="10">
                  <c:v>1.4961803602598913</c:v>
                </c:pt>
                <c:pt idx="11">
                  <c:v>7.9148659729870543</c:v>
                </c:pt>
                <c:pt idx="12">
                  <c:v>-4.3988855294929365</c:v>
                </c:pt>
                <c:pt idx="13">
                  <c:v>1.8185948536513634</c:v>
                </c:pt>
                <c:pt idx="14">
                  <c:v>0</c:v>
                </c:pt>
                <c:pt idx="15">
                  <c:v>-10.999892272057739</c:v>
                </c:pt>
                <c:pt idx="16">
                  <c:v>1.4962424799060816</c:v>
                </c:pt>
                <c:pt idx="17">
                  <c:v>0.2397127693021015</c:v>
                </c:pt>
                <c:pt idx="18">
                  <c:v>0.8414709848078965</c:v>
                </c:pt>
                <c:pt idx="19">
                  <c:v>-4.7946213733156924</c:v>
                </c:pt>
                <c:pt idx="20">
                  <c:v>13.868502979728184</c:v>
                </c:pt>
                <c:pt idx="21">
                  <c:v>7.0349998258105417</c:v>
                </c:pt>
                <c:pt idx="22">
                  <c:v>-3.8804717906371557</c:v>
                </c:pt>
                <c:pt idx="23">
                  <c:v>4.5989061910315234</c:v>
                </c:pt>
                <c:pt idx="24">
                  <c:v>-10.067700008916928</c:v>
                </c:pt>
                <c:pt idx="25">
                  <c:v>-1.6764929891935552</c:v>
                </c:pt>
                <c:pt idx="26">
                  <c:v>1.3982799225708009</c:v>
                </c:pt>
                <c:pt idx="27">
                  <c:v>10.851089758446882</c:v>
                </c:pt>
                <c:pt idx="28">
                  <c:v>-6.4388750160052197</c:v>
                </c:pt>
                <c:pt idx="29">
                  <c:v>5.462171478746332</c:v>
                </c:pt>
                <c:pt idx="30">
                  <c:v>-0.82902371689000853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00D-4734-A908-607F4F3A0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892256"/>
        <c:axId val="276892672"/>
      </c:scatterChart>
      <c:valAx>
        <c:axId val="276892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92672"/>
        <c:crosses val="autoZero"/>
        <c:crossBetween val="midCat"/>
      </c:valAx>
      <c:valAx>
        <c:axId val="2768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9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58848733651882E-2"/>
          <c:y val="2.7388730586252151E-2"/>
          <c:w val="0.89526257935706754"/>
          <c:h val="0.91485025990866242"/>
        </c:manualLayout>
      </c:layout>
      <c:scatterChart>
        <c:scatterStyle val="lineMarker"/>
        <c:varyColors val="0"/>
        <c:ser>
          <c:idx val="0"/>
          <c:order val="0"/>
          <c:tx>
            <c:v>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Sheet2!$A$10:$A$21</c:f>
              <c:numCache>
                <c:formatCode>General</c:formatCode>
                <c:ptCount val="12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</c:numCache>
            </c:numRef>
          </c:xVal>
          <c:yVal>
            <c:numRef>
              <c:f>Sheet2!$B$10:$B$21</c:f>
              <c:numCache>
                <c:formatCode>0.00</c:formatCode>
                <c:ptCount val="12"/>
                <c:pt idx="0">
                  <c:v>2.6973715063308963</c:v>
                </c:pt>
                <c:pt idx="1">
                  <c:v>5.6701863351227102</c:v>
                </c:pt>
                <c:pt idx="2">
                  <c:v>8.9185879543679807</c:v>
                </c:pt>
                <c:pt idx="3">
                  <c:v>8.0451712087095562</c:v>
                </c:pt>
                <c:pt idx="4">
                  <c:v>8.3144969148213743</c:v>
                </c:pt>
                <c:pt idx="5">
                  <c:v>4.6844309684681367</c:v>
                </c:pt>
                <c:pt idx="6">
                  <c:v>0.35781226674714312</c:v>
                </c:pt>
                <c:pt idx="7">
                  <c:v>4.0412389731266343</c:v>
                </c:pt>
                <c:pt idx="8">
                  <c:v>6.831013470383267</c:v>
                </c:pt>
                <c:pt idx="9">
                  <c:v>10.543543466707444</c:v>
                </c:pt>
                <c:pt idx="10">
                  <c:v>12.494017239116612</c:v>
                </c:pt>
                <c:pt idx="11">
                  <c:v>8.0901309163733046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4D-407F-B1CB-96599F213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916384"/>
        <c:axId val="276923040"/>
      </c:scatterChart>
      <c:scatterChart>
        <c:scatterStyle val="smoothMarker"/>
        <c:varyColors val="0"/>
        <c:ser>
          <c:idx val="1"/>
          <c:order val="1"/>
          <c:tx>
            <c:strRef>
              <c:f>Sheet2!$E$9</c:f>
              <c:strCache>
                <c:ptCount val="1"/>
                <c:pt idx="0">
                  <c:v>KREG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Sheet2!$D$10:$D$65</c:f>
              <c:numCache>
                <c:formatCode>0.00</c:formatCode>
                <c:ptCount val="5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</c:numCache>
            </c:numRef>
          </c:xVal>
          <c:yVal>
            <c:numRef>
              <c:f>Sheet2!$E$10:$E$65</c:f>
              <c:numCache>
                <c:formatCode>0.00</c:formatCode>
                <c:ptCount val="56"/>
                <c:pt idx="0">
                  <c:v>2.5960999837522323</c:v>
                </c:pt>
                <c:pt idx="1">
                  <c:v>3.4120747336226533</c:v>
                </c:pt>
                <c:pt idx="2">
                  <c:v>4.170802860224863</c:v>
                </c:pt>
                <c:pt idx="3">
                  <c:v>4.8712464638433568</c:v>
                </c:pt>
                <c:pt idx="4">
                  <c:v>5.5123525090744989</c:v>
                </c:pt>
                <c:pt idx="5">
                  <c:v>6.0930679579617646</c:v>
                </c:pt>
                <c:pt idx="6">
                  <c:v>6.6123567855307783</c:v>
                </c:pt>
                <c:pt idx="7">
                  <c:v>7.0692184493046799</c:v>
                </c:pt>
                <c:pt idx="8">
                  <c:v>7.4627071518022436</c:v>
                </c:pt>
                <c:pt idx="9">
                  <c:v>7.7919509948610477</c:v>
                </c:pt>
                <c:pt idx="10">
                  <c:v>8.0561699311656678</c:v>
                </c:pt>
                <c:pt idx="11">
                  <c:v>8.2546913729731344</c:v>
                </c:pt>
                <c:pt idx="12">
                  <c:v>8.3869625948151008</c:v>
                </c:pt>
                <c:pt idx="13">
                  <c:v>8.452559944951048</c:v>
                </c:pt>
                <c:pt idx="14">
                  <c:v>8.4511967747916152</c:v>
                </c:pt>
                <c:pt idx="15">
                  <c:v>8.3827354642298211</c:v>
                </c:pt>
                <c:pt idx="16">
                  <c:v>8.2472145888564725</c:v>
                </c:pt>
                <c:pt idx="17">
                  <c:v>8.0449105698804431</c:v>
                </c:pt>
                <c:pt idx="18">
                  <c:v>7.7764636959744697</c:v>
                </c:pt>
                <c:pt idx="19">
                  <c:v>7.4431090099366752</c:v>
                </c:pt>
                <c:pt idx="20">
                  <c:v>7.0470580205243261</c:v>
                </c:pt>
                <c:pt idx="21">
                  <c:v>6.5920690777937123</c:v>
                </c:pt>
                <c:pt idx="22">
                  <c:v>6.0842132058988545</c:v>
                </c:pt>
                <c:pt idx="23">
                  <c:v>5.5327839603858626</c:v>
                </c:pt>
                <c:pt idx="24">
                  <c:v>4.9512220708834409</c:v>
                </c:pt>
                <c:pt idx="25">
                  <c:v>4.3578487087288948</c:v>
                </c:pt>
                <c:pt idx="26">
                  <c:v>3.7761500162060084</c:v>
                </c:pt>
                <c:pt idx="27">
                  <c:v>3.2343486582760193</c:v>
                </c:pt>
                <c:pt idx="28">
                  <c:v>2.7640473194605519</c:v>
                </c:pt>
                <c:pt idx="29">
                  <c:v>2.3978459366307874</c:v>
                </c:pt>
                <c:pt idx="30">
                  <c:v>2.1660274467565159</c:v>
                </c:pt>
                <c:pt idx="31">
                  <c:v>2.0926622648813265</c:v>
                </c:pt>
                <c:pt idx="32">
                  <c:v>2.1917496132496268</c:v>
                </c:pt>
                <c:pt idx="33">
                  <c:v>2.4642175105300836</c:v>
                </c:pt>
                <c:pt idx="34">
                  <c:v>2.8966625927132412</c:v>
                </c:pt>
                <c:pt idx="35">
                  <c:v>3.4625547500521492</c:v>
                </c:pt>
                <c:pt idx="36">
                  <c:v>4.1261992560093042</c:v>
                </c:pt>
                <c:pt idx="37">
                  <c:v>4.8490183405370146</c:v>
                </c:pt>
                <c:pt idx="38">
                  <c:v>5.5967867147178243</c:v>
                </c:pt>
                <c:pt idx="39">
                  <c:v>6.3456622953531019</c:v>
                </c:pt>
                <c:pt idx="40">
                  <c:v>7.0847312555955941</c:v>
                </c:pt>
                <c:pt idx="41">
                  <c:v>7.8355799448945476</c:v>
                </c:pt>
                <c:pt idx="42">
                  <c:v>8.5865905080875109</c:v>
                </c:pt>
                <c:pt idx="43">
                  <c:v>9.314153754427096</c:v>
                </c:pt>
                <c:pt idx="44">
                  <c:v>9.987815493101138</c:v>
                </c:pt>
                <c:pt idx="45">
                  <c:v>10.573911561455191</c:v>
                </c:pt>
                <c:pt idx="46">
                  <c:v>11.039966647099277</c:v>
                </c:pt>
                <c:pt idx="47">
                  <c:v>11.358834896801184</c:v>
                </c:pt>
                <c:pt idx="48">
                  <c:v>11.51169134878775</c:v>
                </c:pt>
                <c:pt idx="49">
                  <c:v>11.489426984235052</c:v>
                </c:pt>
                <c:pt idx="50">
                  <c:v>11.292487699347021</c:v>
                </c:pt>
                <c:pt idx="51">
                  <c:v>10.929543490852183</c:v>
                </c:pt>
                <c:pt idx="52">
                  <c:v>10.415522416667116</c:v>
                </c:pt>
                <c:pt idx="53">
                  <c:v>9.7695210135174761</c:v>
                </c:pt>
                <c:pt idx="54">
                  <c:v>9.0129651434846636</c:v>
                </c:pt>
                <c:pt idx="55">
                  <c:v>8.1682033863773569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4D-407F-B1CB-96599F213460}"/>
            </c:ext>
          </c:extLst>
        </c:ser>
        <c:ser>
          <c:idx val="2"/>
          <c:order val="2"/>
          <c:tx>
            <c:strRef>
              <c:f>Sheet2!$F$9</c:f>
              <c:strCache>
                <c:ptCount val="1"/>
                <c:pt idx="0">
                  <c:v>LOCREG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Sheet2!$D$10:$D$65</c:f>
              <c:numCache>
                <c:formatCode>0.00</c:formatCode>
                <c:ptCount val="5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</c:numCache>
            </c:numRef>
          </c:xVal>
          <c:yVal>
            <c:numRef>
              <c:f>Sheet2!$F$10:$F$65</c:f>
              <c:numCache>
                <c:formatCode>0.00</c:formatCode>
                <c:ptCount val="56"/>
                <c:pt idx="0">
                  <c:v>2.6016684683315732</c:v>
                </c:pt>
                <c:pt idx="1">
                  <c:v>3.4144471455678258</c:v>
                </c:pt>
                <c:pt idx="2">
                  <c:v>4.1712273058889933</c:v>
                </c:pt>
                <c:pt idx="3">
                  <c:v>4.8712106431435647</c:v>
                </c:pt>
                <c:pt idx="4">
                  <c:v>5.5135362025848957</c:v>
                </c:pt>
                <c:pt idx="5">
                  <c:v>6.0972874023595409</c:v>
                </c:pt>
                <c:pt idx="6">
                  <c:v>6.6215029187756507</c:v>
                </c:pt>
                <c:pt idx="7">
                  <c:v>7.0851919357750486</c:v>
                </c:pt>
                <c:pt idx="8">
                  <c:v>7.4873540425783061</c:v>
                </c:pt>
                <c:pt idx="9">
                  <c:v>7.8270036625652768</c:v>
                </c:pt>
                <c:pt idx="10">
                  <c:v>8.1031982423644493</c:v>
                </c:pt>
                <c:pt idx="11">
                  <c:v>8.315068454446255</c:v>
                </c:pt>
                <c:pt idx="12">
                  <c:v>8.4618473252008322</c:v>
                </c:pt>
                <c:pt idx="13">
                  <c:v>8.5428935223019522</c:v>
                </c:pt>
                <c:pt idx="14">
                  <c:v>8.5577022160089307</c:v>
                </c:pt>
                <c:pt idx="15">
                  <c:v>8.5058955189990293</c:v>
                </c:pt>
                <c:pt idx="16">
                  <c:v>8.3871847881116981</c:v>
                </c:pt>
                <c:pt idx="17">
                  <c:v>8.2013017475500831</c:v>
                </c:pt>
                <c:pt idx="18">
                  <c:v>7.9479095907995836</c:v>
                </c:pt>
                <c:pt idx="19">
                  <c:v>7.6265368117729739</c:v>
                </c:pt>
                <c:pt idx="20">
                  <c:v>7.236632784073624</c:v>
                </c:pt>
                <c:pt idx="21">
                  <c:v>6.7779202128948546</c:v>
                </c:pt>
                <c:pt idx="22">
                  <c:v>6.2512800880425576</c:v>
                </c:pt>
                <c:pt idx="23">
                  <c:v>5.6603767705941337</c:v>
                </c:pt>
                <c:pt idx="24">
                  <c:v>5.0140376817446981</c:v>
                </c:pt>
                <c:pt idx="25">
                  <c:v>4.3290352748121013</c:v>
                </c:pt>
                <c:pt idx="26">
                  <c:v>3.6324932840024253</c:v>
                </c:pt>
                <c:pt idx="27">
                  <c:v>2.9628734179952154</c:v>
                </c:pt>
                <c:pt idx="28">
                  <c:v>2.3686061293110612</c:v>
                </c:pt>
                <c:pt idx="29">
                  <c:v>1.9039383031721613</c:v>
                </c:pt>
                <c:pt idx="30">
                  <c:v>1.6221930062015346</c:v>
                </c:pt>
                <c:pt idx="31">
                  <c:v>1.71278832703684</c:v>
                </c:pt>
                <c:pt idx="32">
                  <c:v>1.9797458612302847</c:v>
                </c:pt>
                <c:pt idx="33">
                  <c:v>2.3445933595518369</c:v>
                </c:pt>
                <c:pt idx="34">
                  <c:v>2.8310260987035178</c:v>
                </c:pt>
                <c:pt idx="35">
                  <c:v>3.4583517182889167</c:v>
                </c:pt>
                <c:pt idx="36">
                  <c:v>4.1382697219746305</c:v>
                </c:pt>
                <c:pt idx="37">
                  <c:v>4.8471560770675666</c:v>
                </c:pt>
                <c:pt idx="38">
                  <c:v>5.5888047666314282</c:v>
                </c:pt>
                <c:pt idx="39">
                  <c:v>6.3441547184196772</c:v>
                </c:pt>
                <c:pt idx="40">
                  <c:v>7.0877475580710581</c:v>
                </c:pt>
                <c:pt idx="41">
                  <c:v>7.8436402866429908</c:v>
                </c:pt>
                <c:pt idx="42">
                  <c:v>8.5971158683689595</c:v>
                </c:pt>
                <c:pt idx="43">
                  <c:v>9.3153895165520808</c:v>
                </c:pt>
                <c:pt idx="44">
                  <c:v>9.9890334346610388</c:v>
                </c:pt>
                <c:pt idx="45">
                  <c:v>10.613737666354695</c:v>
                </c:pt>
                <c:pt idx="46">
                  <c:v>11.124510457299465</c:v>
                </c:pt>
                <c:pt idx="47">
                  <c:v>11.476383371998438</c:v>
                </c:pt>
                <c:pt idx="48">
                  <c:v>11.697508247522052</c:v>
                </c:pt>
                <c:pt idx="49">
                  <c:v>11.79826876796443</c:v>
                </c:pt>
                <c:pt idx="50">
                  <c:v>11.710756222361624</c:v>
                </c:pt>
                <c:pt idx="51">
                  <c:v>11.308371832972512</c:v>
                </c:pt>
                <c:pt idx="52">
                  <c:v>10.73265816286505</c:v>
                </c:pt>
                <c:pt idx="53">
                  <c:v>10.015322932824716</c:v>
                </c:pt>
                <c:pt idx="54">
                  <c:v>9.1874617784289825</c:v>
                </c:pt>
                <c:pt idx="55">
                  <c:v>8.2772208059036103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74D-407F-B1CB-96599F213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916384"/>
        <c:axId val="276923040"/>
      </c:scatterChart>
      <c:valAx>
        <c:axId val="27691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923040"/>
        <c:crosses val="autoZero"/>
        <c:crossBetween val="midCat"/>
      </c:valAx>
      <c:valAx>
        <c:axId val="27692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916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169018402614191"/>
          <c:y val="0.82290646777912879"/>
          <c:w val="0.36753108852846383"/>
          <c:h val="9.3682790270550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</xdr:row>
      <xdr:rowOff>42862</xdr:rowOff>
    </xdr:from>
    <xdr:to>
      <xdr:col>17</xdr:col>
      <xdr:colOff>76200</xdr:colOff>
      <xdr:row>25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2A8DBB-C450-D295-92C9-E1B48F6CA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85724</xdr:colOff>
      <xdr:row>27</xdr:row>
      <xdr:rowOff>52387</xdr:rowOff>
    </xdr:from>
    <xdr:to>
      <xdr:col>20</xdr:col>
      <xdr:colOff>190499</xdr:colOff>
      <xdr:row>45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6817916-AA92-54F3-E683-508058A1E9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228600</xdr:colOff>
      <xdr:row>7</xdr:row>
      <xdr:rowOff>33337</xdr:rowOff>
    </xdr:from>
    <xdr:to>
      <xdr:col>24</xdr:col>
      <xdr:colOff>533400</xdr:colOff>
      <xdr:row>21</xdr:row>
      <xdr:rowOff>109537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DA0CE5-2271-3B7C-6EBB-5AB167D00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61912</xdr:rowOff>
    </xdr:from>
    <xdr:to>
      <xdr:col>17</xdr:col>
      <xdr:colOff>600075</xdr:colOff>
      <xdr:row>30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9677CE-5E13-48CF-8BA3-6B236EB20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006C-CDDC-4366-848E-CAEDAA2194C4}">
  <dimension ref="B4:W91"/>
  <sheetViews>
    <sheetView workbookViewId="0">
      <selection activeCell="R25" sqref="R25"/>
    </sheetView>
  </sheetViews>
  <sheetFormatPr defaultRowHeight="15"/>
  <sheetData>
    <row r="4" spans="2:23">
      <c r="B4" t="s">
        <v>0</v>
      </c>
      <c r="C4" t="s">
        <v>1</v>
      </c>
      <c r="D4" s="3" t="s">
        <v>2</v>
      </c>
      <c r="E4" s="3" t="s">
        <v>3</v>
      </c>
    </row>
    <row r="5" spans="2:23">
      <c r="B5">
        <v>0</v>
      </c>
      <c r="C5">
        <f>B5</f>
        <v>0</v>
      </c>
      <c r="D5" s="2">
        <f>C5*COS(B5)</f>
        <v>0</v>
      </c>
      <c r="E5" s="2">
        <f>C5*SIN(B5)</f>
        <v>0</v>
      </c>
      <c r="F5" s="1">
        <f>D5</f>
        <v>0</v>
      </c>
      <c r="G5" cm="1">
        <f t="array" ref="G5">_xll.NxKREG($D$5:$D$35,$E$5:$E$35,2,6,,TRUE,D5,0)</f>
        <v>0.34763421431748776</v>
      </c>
      <c r="H5" cm="1">
        <f t="array" ref="H5">_xll.NxLOCREG($D$5:$D$35,$E$5:$E$35,2,6,0.3,1,$F5,0)</f>
        <v>-8.7204265672501391E-3</v>
      </c>
      <c r="V5" t="s">
        <v>2</v>
      </c>
      <c r="W5" t="s">
        <v>3</v>
      </c>
    </row>
    <row r="6" spans="2:23">
      <c r="B6">
        <v>0.5</v>
      </c>
      <c r="C6">
        <f>B6</f>
        <v>0.5</v>
      </c>
      <c r="D6" s="2">
        <f>C6*COS(B6)</f>
        <v>0.43879128094518638</v>
      </c>
      <c r="E6" s="2">
        <f>C6*SIN(B6)</f>
        <v>0.2397127693021015</v>
      </c>
      <c r="F6" s="1">
        <f t="shared" ref="F6:F35" si="0">D6</f>
        <v>0.43879128094518638</v>
      </c>
      <c r="G6" cm="1">
        <f t="array" ref="G6">_xll.NxKREG($D$5:$D$35,$E$5:$E$35,2,6,,TRUE,D6,0)</f>
        <v>0.30356009372328174</v>
      </c>
      <c r="H6" cm="1">
        <f t="array" ref="H6">_xll.NxLOCREG($D$5:$D$35,$E$5:$E$35,2,6,0.3,1,$F6,0)</f>
        <v>0.34774031123969984</v>
      </c>
      <c r="V6">
        <v>-11.39531869288232</v>
      </c>
      <c r="W6">
        <v>9.7543176023567533</v>
      </c>
    </row>
    <row r="7" spans="2:23">
      <c r="B7">
        <v>1</v>
      </c>
      <c r="C7">
        <f t="shared" ref="C7:C70" si="1">B7</f>
        <v>1</v>
      </c>
      <c r="D7" s="2">
        <f t="shared" ref="D7:D35" si="2">C7*COS(B7)</f>
        <v>0.54030230586813977</v>
      </c>
      <c r="E7" s="2">
        <f t="shared" ref="E7:E35" si="3">C7*SIN(B7)</f>
        <v>0.8414709848078965</v>
      </c>
      <c r="F7" s="1">
        <f t="shared" si="0"/>
        <v>0.54030230586813977</v>
      </c>
      <c r="G7" cm="1">
        <f t="array" ref="G7">_xll.NxKREG($D$5:$D$35,$E$5:$E$35,2,6,,TRUE,D7,0)</f>
        <v>0.29431332332757604</v>
      </c>
      <c r="H7" cm="1">
        <f t="array" ref="H7">_xll.NxLOCREG($D$5:$D$35,$E$5:$E$35,2,6,0.3,1,$F7,0)</f>
        <v>0.45354198461079892</v>
      </c>
      <c r="V7">
        <v>-9.4731354838655957</v>
      </c>
      <c r="W7">
        <v>-0.71393564438718837</v>
      </c>
    </row>
    <row r="8" spans="2:23">
      <c r="B8">
        <v>1.5</v>
      </c>
      <c r="C8">
        <f t="shared" si="1"/>
        <v>1.5</v>
      </c>
      <c r="D8" s="2">
        <f t="shared" si="2"/>
        <v>0.10610580250155435</v>
      </c>
      <c r="E8" s="2">
        <f t="shared" si="3"/>
        <v>1.4962424799060816</v>
      </c>
      <c r="F8" s="1">
        <f t="shared" si="0"/>
        <v>0.10610580250155435</v>
      </c>
      <c r="G8" cm="1">
        <f t="array" ref="G8">_xll.NxKREG($D$5:$D$35,$E$5:$E$35,2,6,,TRUE,D8,0)</f>
        <v>0.33636519440658269</v>
      </c>
      <c r="H8" cm="1">
        <f t="array" ref="H8">_xll.NxLOCREG($D$5:$D$35,$E$5:$E$35,2,6,0.3,1,$F8,0)</f>
        <v>6.3901661889844932E-2</v>
      </c>
      <c r="V8">
        <v>-8.3907152907645237</v>
      </c>
      <c r="W8">
        <v>-5.4402111088936973</v>
      </c>
    </row>
    <row r="9" spans="2:23">
      <c r="B9">
        <v>2</v>
      </c>
      <c r="C9">
        <f t="shared" si="1"/>
        <v>2</v>
      </c>
      <c r="D9" s="2">
        <f t="shared" si="2"/>
        <v>-0.83229367309428481</v>
      </c>
      <c r="E9" s="2">
        <f t="shared" si="3"/>
        <v>1.8185948536513634</v>
      </c>
      <c r="F9" s="1">
        <f t="shared" si="0"/>
        <v>-0.83229367309428481</v>
      </c>
      <c r="G9" cm="1">
        <f t="array" ref="G9">_xll.NxKREG($D$5:$D$35,$E$5:$E$35,2,6,,TRUE,D9,0)</f>
        <v>0.44955199491500608</v>
      </c>
      <c r="H9" cm="1">
        <f t="array" ref="H9">_xll.NxLOCREG($D$5:$D$35,$E$5:$E$35,2,6,0.3,1,$F9,0)</f>
        <v>-0.33409158666857347</v>
      </c>
      <c r="V9">
        <v>-8.2001723569620921</v>
      </c>
      <c r="W9">
        <v>3.7090663671758093</v>
      </c>
    </row>
    <row r="10" spans="2:23">
      <c r="B10">
        <v>2.5</v>
      </c>
      <c r="C10">
        <f t="shared" si="1"/>
        <v>2.5</v>
      </c>
      <c r="D10" s="2">
        <f t="shared" si="2"/>
        <v>-2.0028590388673342</v>
      </c>
      <c r="E10" s="2">
        <f t="shared" si="3"/>
        <v>1.4961803602598913</v>
      </c>
      <c r="F10" s="1">
        <f t="shared" si="0"/>
        <v>-2.0028590388673342</v>
      </c>
      <c r="G10" cm="1">
        <f t="array" ref="G10">_xll.NxKREG($D$5:$D$35,$E$5:$E$35,2,6,,TRUE,D10,0)</f>
        <v>0.63347976230974812</v>
      </c>
      <c r="H10" cm="1">
        <f t="array" ref="H10">_xll.NxLOCREG($D$5:$D$35,$E$5:$E$35,2,6,0.3,1,$F10,0)</f>
        <v>-0.12558611005087184</v>
      </c>
      <c r="V10">
        <v>-5.1464018684362225</v>
      </c>
      <c r="W10">
        <v>13.555978305107903</v>
      </c>
    </row>
    <row r="11" spans="2:23">
      <c r="B11">
        <v>3</v>
      </c>
      <c r="C11">
        <f t="shared" si="1"/>
        <v>3</v>
      </c>
      <c r="D11" s="2">
        <f t="shared" si="2"/>
        <v>-2.9699774898013365</v>
      </c>
      <c r="E11" s="2">
        <f t="shared" si="3"/>
        <v>0.42336002417960161</v>
      </c>
      <c r="F11" s="1">
        <f t="shared" si="0"/>
        <v>-2.9699774898013365</v>
      </c>
      <c r="G11" cm="1">
        <f t="array" ref="G11">_xll.NxKREG($D$5:$D$35,$E$5:$E$35,2,6,,TRUE,D11,0)</f>
        <v>0.82122038974859124</v>
      </c>
      <c r="H11" cm="1">
        <f t="array" ref="H11">_xll.NxLOCREG($D$5:$D$35,$E$5:$E$35,2,6,0.3,1,$F11,0)</f>
        <v>0.52689207891397671</v>
      </c>
      <c r="V11">
        <v>-5.117101172821001</v>
      </c>
      <c r="W11">
        <v>6.7871404572996674</v>
      </c>
    </row>
    <row r="12" spans="2:23">
      <c r="B12">
        <v>3.5</v>
      </c>
      <c r="C12">
        <f t="shared" si="1"/>
        <v>3.5</v>
      </c>
      <c r="D12" s="2">
        <f t="shared" si="2"/>
        <v>-3.2775984055177871</v>
      </c>
      <c r="E12" s="2">
        <f t="shared" si="3"/>
        <v>-1.2277412969136694</v>
      </c>
      <c r="F12" s="1">
        <f t="shared" si="0"/>
        <v>-3.2775984055177871</v>
      </c>
      <c r="G12" cm="1">
        <f t="array" ref="G12">_xll.NxKREG($D$5:$D$35,$E$5:$E$35,2,6,,TRUE,D12,0)</f>
        <v>0.88772190142122043</v>
      </c>
      <c r="H12" cm="1">
        <f t="array" ref="H12">_xll.NxLOCREG($D$5:$D$35,$E$5:$E$35,2,6,0.3,1,$F12,0)</f>
        <v>0.75708556627739421</v>
      </c>
      <c r="V12">
        <v>-4.993137743957921</v>
      </c>
      <c r="W12">
        <v>-9.2368054797025358</v>
      </c>
    </row>
    <row r="13" spans="2:23">
      <c r="B13">
        <v>4</v>
      </c>
      <c r="C13">
        <f t="shared" si="1"/>
        <v>4</v>
      </c>
      <c r="D13" s="2">
        <f t="shared" si="2"/>
        <v>-2.6145744834544478</v>
      </c>
      <c r="E13" s="2">
        <f t="shared" si="3"/>
        <v>-3.0272099812317128</v>
      </c>
      <c r="F13" s="1">
        <f t="shared" si="0"/>
        <v>-2.6145744834544478</v>
      </c>
      <c r="G13" cm="1">
        <f t="array" ref="G13">_xll.NxKREG($D$5:$D$35,$E$5:$E$35,2,6,,TRUE,D13,0)</f>
        <v>0.7484663099271448</v>
      </c>
      <c r="H13" cm="1">
        <f t="array" ref="H13">_xll.NxLOCREG($D$5:$D$35,$E$5:$E$35,2,6,0.3,1,$F13,0)</f>
        <v>0.26133063212400454</v>
      </c>
      <c r="V13">
        <v>-3.2775984055177871</v>
      </c>
      <c r="W13">
        <v>-1.2277412969136694</v>
      </c>
    </row>
    <row r="14" spans="2:23">
      <c r="B14">
        <v>4.5</v>
      </c>
      <c r="C14">
        <f t="shared" si="1"/>
        <v>4.5</v>
      </c>
      <c r="D14" s="2">
        <f t="shared" si="2"/>
        <v>-0.9485810974385086</v>
      </c>
      <c r="E14" s="2">
        <f t="shared" si="3"/>
        <v>-4.3988855294929365</v>
      </c>
      <c r="F14" s="1">
        <f t="shared" si="0"/>
        <v>-0.9485810974385086</v>
      </c>
      <c r="G14" cm="1">
        <f t="array" ref="G14">_xll.NxKREG($D$5:$D$35,$E$5:$E$35,2,6,,TRUE,D14,0)</f>
        <v>0.46570169809086326</v>
      </c>
      <c r="H14" cm="1">
        <f t="array" ref="H14">_xll.NxLOCREG($D$5:$D$35,$E$5:$E$35,2,6,0.3,1,$F14,0)</f>
        <v>-0.34828881629524294</v>
      </c>
      <c r="V14">
        <v>-2.9699774898013365</v>
      </c>
      <c r="W14">
        <v>0.42336002417960161</v>
      </c>
    </row>
    <row r="15" spans="2:23">
      <c r="B15">
        <v>5</v>
      </c>
      <c r="C15">
        <f t="shared" si="1"/>
        <v>5</v>
      </c>
      <c r="D15" s="2">
        <f t="shared" si="2"/>
        <v>1.4183109273161312</v>
      </c>
      <c r="E15" s="2">
        <f t="shared" si="3"/>
        <v>-4.7946213733156924</v>
      </c>
      <c r="F15" s="1">
        <f t="shared" si="0"/>
        <v>1.4183109273161312</v>
      </c>
      <c r="G15" cm="1">
        <f t="array" ref="G15">_xll.NxKREG($D$5:$D$35,$E$5:$E$35,2,6,,TRUE,D15,0)</f>
        <v>0.22895503236082898</v>
      </c>
      <c r="H15" cm="1">
        <f t="array" ref="H15">_xll.NxLOCREG($D$5:$D$35,$E$5:$E$35,2,6,0.3,1,$F15,0)</f>
        <v>1.4780684984042551</v>
      </c>
      <c r="V15">
        <v>-2.6145744834544478</v>
      </c>
      <c r="W15">
        <v>-3.0272099812317128</v>
      </c>
    </row>
    <row r="16" spans="2:23">
      <c r="B16">
        <v>5.5</v>
      </c>
      <c r="C16">
        <f t="shared" si="1"/>
        <v>5.5</v>
      </c>
      <c r="D16" s="2">
        <f t="shared" si="2"/>
        <v>3.8976837586019299</v>
      </c>
      <c r="E16" s="2">
        <f t="shared" si="3"/>
        <v>-3.8804717906371557</v>
      </c>
      <c r="F16" s="1">
        <f t="shared" si="0"/>
        <v>3.8976837586019299</v>
      </c>
      <c r="G16" cm="1">
        <f t="array" ref="G16">_xll.NxKREG($D$5:$D$35,$E$5:$E$35,2,6,,TRUE,D16,0)</f>
        <v>0.18764906819051402</v>
      </c>
      <c r="H16" cm="1">
        <f t="array" ref="H16">_xll.NxLOCREG($D$5:$D$35,$E$5:$E$35,2,6,0.3,1,$F16,0)</f>
        <v>0.76548844321453413</v>
      </c>
      <c r="V16">
        <v>-2.0028590388673342</v>
      </c>
      <c r="W16">
        <v>1.4961803602598913</v>
      </c>
    </row>
    <row r="17" spans="2:23">
      <c r="B17">
        <v>6</v>
      </c>
      <c r="C17">
        <f t="shared" si="1"/>
        <v>6</v>
      </c>
      <c r="D17" s="2">
        <f t="shared" si="2"/>
        <v>5.761021719902196</v>
      </c>
      <c r="E17" s="2">
        <f t="shared" si="3"/>
        <v>-1.6764929891935552</v>
      </c>
      <c r="F17" s="1">
        <f t="shared" si="0"/>
        <v>5.761021719902196</v>
      </c>
      <c r="G17" cm="1">
        <f t="array" ref="G17">_xll.NxKREG($D$5:$D$35,$E$5:$E$35,2,6,,TRUE,D17,0)</f>
        <v>0.2959546677813969</v>
      </c>
      <c r="H17" cm="1">
        <f t="array" ref="H17">_xll.NxLOCREG($D$5:$D$35,$E$5:$E$35,2,6,0.3,1,$F17,0)</f>
        <v>0.29198196022382472</v>
      </c>
      <c r="V17">
        <v>-1.1640002704689083</v>
      </c>
      <c r="W17">
        <v>7.9148659729870543</v>
      </c>
    </row>
    <row r="18" spans="2:23">
      <c r="B18">
        <v>6.5</v>
      </c>
      <c r="C18">
        <f t="shared" si="1"/>
        <v>6.5</v>
      </c>
      <c r="D18" s="2">
        <f t="shared" si="2"/>
        <v>6.3478195672321522</v>
      </c>
      <c r="E18" s="2">
        <f t="shared" si="3"/>
        <v>1.3982799225708009</v>
      </c>
      <c r="F18" s="1">
        <f t="shared" si="0"/>
        <v>6.3478195672321522</v>
      </c>
      <c r="G18" cm="1">
        <f t="array" ref="G18">_xll.NxKREG($D$5:$D$35,$E$5:$E$35,2,6,,TRUE,D18,0)</f>
        <v>0.3548325823279358</v>
      </c>
      <c r="H18" cm="1">
        <f t="array" ref="H18">_xll.NxLOCREG($D$5:$D$35,$E$5:$E$35,2,6,0.3,1,$F18,0)</f>
        <v>0.42142277026440522</v>
      </c>
      <c r="V18">
        <v>-0.9485810974385086</v>
      </c>
      <c r="W18">
        <v>-4.3988855294929365</v>
      </c>
    </row>
    <row r="19" spans="2:23">
      <c r="B19">
        <v>7</v>
      </c>
      <c r="C19">
        <f t="shared" si="1"/>
        <v>7</v>
      </c>
      <c r="D19" s="2">
        <f t="shared" si="2"/>
        <v>5.2773157804031321</v>
      </c>
      <c r="E19" s="2">
        <f t="shared" si="3"/>
        <v>4.5989061910315234</v>
      </c>
      <c r="F19" s="1">
        <f t="shared" si="0"/>
        <v>5.2773157804031321</v>
      </c>
      <c r="G19" cm="1">
        <f t="array" ref="G19">_xll.NxKREG($D$5:$D$35,$E$5:$E$35,2,6,,TRUE,D19,0)</f>
        <v>0.25634304067144215</v>
      </c>
      <c r="H19" cm="1">
        <f t="array" ref="H19">_xll.NxLOCREG($D$5:$D$35,$E$5:$E$35,2,6,0.3,1,$F19,0)</f>
        <v>0.23195811694034107</v>
      </c>
      <c r="V19">
        <v>-0.83229367309428481</v>
      </c>
      <c r="W19">
        <v>1.8185948536513634</v>
      </c>
    </row>
    <row r="20" spans="2:23">
      <c r="B20">
        <v>7.5</v>
      </c>
      <c r="C20">
        <f t="shared" si="1"/>
        <v>7.5</v>
      </c>
      <c r="D20" s="2">
        <f t="shared" si="2"/>
        <v>2.5997648837626937</v>
      </c>
      <c r="E20" s="2">
        <f t="shared" si="3"/>
        <v>7.0349998258105417</v>
      </c>
      <c r="F20" s="1">
        <f t="shared" si="0"/>
        <v>2.5997648837626937</v>
      </c>
      <c r="G20" cm="1">
        <f t="array" ref="G20">_xll.NxKREG($D$5:$D$35,$E$5:$E$35,2,6,,TRUE,D20,0)</f>
        <v>0.18287490315255028</v>
      </c>
      <c r="H20" cm="1">
        <f t="array" ref="H20">_xll.NxLOCREG($D$5:$D$35,$E$5:$E$35,2,6,0.3,1,$F20,0)</f>
        <v>1.8831153176515913</v>
      </c>
      <c r="V20">
        <v>0</v>
      </c>
      <c r="W20">
        <v>0</v>
      </c>
    </row>
    <row r="21" spans="2:23">
      <c r="B21">
        <v>8</v>
      </c>
      <c r="C21">
        <f t="shared" si="1"/>
        <v>8</v>
      </c>
      <c r="D21" s="2">
        <f t="shared" si="2"/>
        <v>-1.1640002704689083</v>
      </c>
      <c r="E21" s="2">
        <f t="shared" si="3"/>
        <v>7.9148659729870543</v>
      </c>
      <c r="F21" s="1">
        <f t="shared" si="0"/>
        <v>-1.1640002704689083</v>
      </c>
      <c r="G21" cm="1">
        <f t="array" ref="G21">_xll.NxKREG($D$5:$D$35,$E$5:$E$35,2,6,,TRUE,D21,0)</f>
        <v>0.49685559161816001</v>
      </c>
      <c r="H21" cm="1">
        <f t="array" ref="H21">_xll.NxLOCREG($D$5:$D$35,$E$5:$E$35,2,6,0.3,1,$F21,0)</f>
        <v>-0.35469448879863907</v>
      </c>
      <c r="V21">
        <v>4.8682677868558642E-2</v>
      </c>
      <c r="W21">
        <v>-10.999892272057739</v>
      </c>
    </row>
    <row r="22" spans="2:23">
      <c r="B22">
        <v>8.5</v>
      </c>
      <c r="C22">
        <f t="shared" si="1"/>
        <v>8.5</v>
      </c>
      <c r="D22" s="2">
        <f t="shared" si="2"/>
        <v>-5.117101172821001</v>
      </c>
      <c r="E22" s="2">
        <f t="shared" si="3"/>
        <v>6.7871404572996674</v>
      </c>
      <c r="F22" s="1">
        <f t="shared" si="0"/>
        <v>-5.117101172821001</v>
      </c>
      <c r="G22" cm="1">
        <f t="array" ref="G22">_xll.NxKREG($D$5:$D$35,$E$5:$E$35,2,6,,TRUE,D22,0)</f>
        <v>1.3537056857490266</v>
      </c>
      <c r="H22" cm="1">
        <f t="array" ref="H22">_xll.NxLOCREG($D$5:$D$35,$E$5:$E$35,2,6,0.3,1,$F22,0)</f>
        <v>1.6220634601939723</v>
      </c>
      <c r="V22">
        <v>0.10610580250155435</v>
      </c>
      <c r="W22">
        <v>1.4962424799060816</v>
      </c>
    </row>
    <row r="23" spans="2:23">
      <c r="B23">
        <v>9</v>
      </c>
      <c r="C23">
        <f t="shared" si="1"/>
        <v>9</v>
      </c>
      <c r="D23" s="2">
        <f t="shared" si="2"/>
        <v>-8.2001723569620921</v>
      </c>
      <c r="E23" s="2">
        <f t="shared" si="3"/>
        <v>3.7090663671758093</v>
      </c>
      <c r="F23" s="1">
        <f t="shared" si="0"/>
        <v>-8.2001723569620921</v>
      </c>
      <c r="G23" cm="1">
        <f t="array" ref="G23">_xll.NxKREG($D$5:$D$35,$E$5:$E$35,2,6,,TRUE,D23,0)</f>
        <v>2.3971280083419293</v>
      </c>
      <c r="H23" cm="1">
        <f t="array" ref="H23">_xll.NxLOCREG($D$5:$D$35,$E$5:$E$35,2,6,0.3,1,$F23,0)</f>
        <v>1.6500335662255274</v>
      </c>
      <c r="V23">
        <v>0.43879128094518638</v>
      </c>
      <c r="W23">
        <v>0.2397127693021015</v>
      </c>
    </row>
    <row r="24" spans="2:23">
      <c r="B24">
        <v>9.5</v>
      </c>
      <c r="C24">
        <f t="shared" si="1"/>
        <v>9.5</v>
      </c>
      <c r="D24" s="2">
        <f t="shared" si="2"/>
        <v>-9.4731354838655957</v>
      </c>
      <c r="E24" s="2">
        <f t="shared" si="3"/>
        <v>-0.71393564438718837</v>
      </c>
      <c r="F24" s="1">
        <f t="shared" si="0"/>
        <v>-9.4731354838655957</v>
      </c>
      <c r="G24" cm="1">
        <f t="array" ref="G24">_xll.NxKREG($D$5:$D$35,$E$5:$E$35,2,6,,TRUE,D24,0)</f>
        <v>2.9237865811444763</v>
      </c>
      <c r="H24" cm="1">
        <f t="array" ref="H24">_xll.NxLOCREG($D$5:$D$35,$E$5:$E$35,2,6,0.3,1,$F24,0)</f>
        <v>2.6957941342018028</v>
      </c>
      <c r="V24">
        <v>0.54030230586813977</v>
      </c>
      <c r="W24">
        <v>0.8414709848078965</v>
      </c>
    </row>
    <row r="25" spans="2:23">
      <c r="B25">
        <v>10</v>
      </c>
      <c r="C25">
        <f t="shared" si="1"/>
        <v>10</v>
      </c>
      <c r="D25" s="2">
        <f t="shared" si="2"/>
        <v>-8.3907152907645237</v>
      </c>
      <c r="E25" s="2">
        <f t="shared" si="3"/>
        <v>-5.4402111088936973</v>
      </c>
      <c r="F25" s="1">
        <f t="shared" si="0"/>
        <v>-8.3907152907645237</v>
      </c>
      <c r="G25" cm="1">
        <f t="array" ref="G25">_xll.NxKREG($D$5:$D$35,$E$5:$E$35,2,6,,TRUE,D25,0)</f>
        <v>2.4723964589750871</v>
      </c>
      <c r="H25" cm="1">
        <f t="array" ref="H25">_xll.NxLOCREG($D$5:$D$35,$E$5:$E$35,2,6,0.3,1,$F25,0)</f>
        <v>1.7339213362957819</v>
      </c>
      <c r="V25">
        <v>1.4183109273161312</v>
      </c>
      <c r="W25">
        <v>-4.7946213733156924</v>
      </c>
    </row>
    <row r="26" spans="2:23">
      <c r="B26">
        <v>10.5</v>
      </c>
      <c r="C26">
        <f t="shared" si="1"/>
        <v>10.5</v>
      </c>
      <c r="D26" s="2">
        <f t="shared" si="2"/>
        <v>-4.993137743957921</v>
      </c>
      <c r="E26" s="2">
        <f t="shared" si="3"/>
        <v>-9.2368054797025358</v>
      </c>
      <c r="F26" s="1">
        <f t="shared" si="0"/>
        <v>-4.993137743957921</v>
      </c>
      <c r="G26" cm="1">
        <f t="array" ref="G26">_xll.NxKREG($D$5:$D$35,$E$5:$E$35,2,6,,TRUE,D26,0)</f>
        <v>1.3186252158507203</v>
      </c>
      <c r="H26" cm="1">
        <f t="array" ref="H26">_xll.NxLOCREG($D$5:$D$35,$E$5:$E$35,2,6,0.3,1,$F26,0)</f>
        <v>1.6007499348067187</v>
      </c>
      <c r="V26">
        <v>1.9143210549096705</v>
      </c>
      <c r="W26">
        <v>13.868502979728184</v>
      </c>
    </row>
    <row r="27" spans="2:23">
      <c r="B27">
        <v>11</v>
      </c>
      <c r="C27">
        <f t="shared" si="1"/>
        <v>11</v>
      </c>
      <c r="D27" s="2">
        <f t="shared" si="2"/>
        <v>4.8682677868558642E-2</v>
      </c>
      <c r="E27" s="2">
        <f t="shared" si="3"/>
        <v>-10.999892272057739</v>
      </c>
      <c r="F27" s="1">
        <f t="shared" si="0"/>
        <v>4.8682677868558642E-2</v>
      </c>
      <c r="G27" cm="1">
        <f t="array" ref="G27">_xll.NxKREG($D$5:$D$35,$E$5:$E$35,2,6,,TRUE,D27,0)</f>
        <v>0.34241543762676352</v>
      </c>
      <c r="H27" cm="1">
        <f t="array" ref="H27">_xll.NxLOCREG($D$5:$D$35,$E$5:$E$35,2,6,0.3,1,$F27,0)</f>
        <v>2.360539803830829E-2</v>
      </c>
      <c r="V27">
        <v>2.5997648837626937</v>
      </c>
      <c r="W27">
        <v>7.0349998258105417</v>
      </c>
    </row>
    <row r="28" spans="2:23">
      <c r="B28">
        <v>11.5</v>
      </c>
      <c r="C28">
        <f t="shared" si="1"/>
        <v>11.5</v>
      </c>
      <c r="D28" s="2">
        <f t="shared" si="2"/>
        <v>5.5580047256595675</v>
      </c>
      <c r="E28" s="2">
        <f t="shared" si="3"/>
        <v>-10.067700008916928</v>
      </c>
      <c r="F28" s="1">
        <f t="shared" si="0"/>
        <v>5.5580047256595675</v>
      </c>
      <c r="G28" cm="1">
        <f t="array" ref="G28">_xll.NxKREG($D$5:$D$35,$E$5:$E$35,2,6,,TRUE,D28,0)</f>
        <v>0.27834737420683103</v>
      </c>
      <c r="H28" cm="1">
        <f t="array" ref="H28">_xll.NxLOCREG($D$5:$D$35,$E$5:$E$35,2,6,0.3,1,$F28,0)</f>
        <v>0.25902238610493589</v>
      </c>
      <c r="V28">
        <v>3.8976837586019299</v>
      </c>
      <c r="W28">
        <v>-3.8804717906371557</v>
      </c>
    </row>
    <row r="29" spans="2:23">
      <c r="B29">
        <v>12</v>
      </c>
      <c r="C29">
        <f t="shared" si="1"/>
        <v>12</v>
      </c>
      <c r="D29" s="2">
        <f t="shared" si="2"/>
        <v>10.126247504789905</v>
      </c>
      <c r="E29" s="2">
        <f t="shared" si="3"/>
        <v>-6.4388750160052197</v>
      </c>
      <c r="F29" s="1">
        <f t="shared" si="0"/>
        <v>10.126247504789905</v>
      </c>
      <c r="G29" cm="1">
        <f t="array" ref="G29">_xll.NxKREG($D$5:$D$35,$E$5:$E$35,2,6,,TRUE,D29,0)</f>
        <v>1.0182393427359147</v>
      </c>
      <c r="H29" cm="1">
        <f t="array" ref="H29">_xll.NxLOCREG($D$5:$D$35,$E$5:$E$35,2,6,0.3,1,$F29,0)</f>
        <v>0.950894467526604</v>
      </c>
      <c r="V29">
        <v>5.2773157804031321</v>
      </c>
      <c r="W29">
        <v>4.5989061910315234</v>
      </c>
    </row>
    <row r="30" spans="2:23">
      <c r="B30">
        <v>12.5</v>
      </c>
      <c r="C30">
        <f t="shared" si="1"/>
        <v>12.5</v>
      </c>
      <c r="D30" s="2">
        <f t="shared" si="2"/>
        <v>12.472478489732259</v>
      </c>
      <c r="E30" s="2">
        <f t="shared" si="3"/>
        <v>-0.82902371689000853</v>
      </c>
      <c r="F30" s="1">
        <f t="shared" si="0"/>
        <v>12.472478489732259</v>
      </c>
      <c r="G30" cm="1">
        <f t="array" ref="G30">_xll.NxKREG($D$5:$D$35,$E$5:$E$35,2,6,,TRUE,D30,0)</f>
        <v>1.6779463968824975</v>
      </c>
      <c r="H30" cm="1">
        <f t="array" ref="H30">_xll.NxLOCREG($D$5:$D$35,$E$5:$E$35,2,6,0.3,1,$F30,0)</f>
        <v>0.88383711464756343</v>
      </c>
      <c r="V30">
        <v>5.5580047256595675</v>
      </c>
      <c r="W30">
        <v>-10.067700008916928</v>
      </c>
    </row>
    <row r="31" spans="2:23">
      <c r="B31">
        <v>13</v>
      </c>
      <c r="C31">
        <f t="shared" si="1"/>
        <v>13</v>
      </c>
      <c r="D31" s="2">
        <f t="shared" si="2"/>
        <v>11.796808158852551</v>
      </c>
      <c r="E31" s="2">
        <f t="shared" si="3"/>
        <v>5.462171478746332</v>
      </c>
      <c r="F31" s="1">
        <f t="shared" si="0"/>
        <v>11.796808158852551</v>
      </c>
      <c r="G31" cm="1">
        <f t="array" ref="G31">_xll.NxKREG($D$5:$D$35,$E$5:$E$35,2,6,,TRUE,D31,0)</f>
        <v>1.4684975517399517</v>
      </c>
      <c r="H31" cm="1">
        <f t="array" ref="H31">_xll.NxLOCREG($D$5:$D$35,$E$5:$E$35,2,6,0.3,1,$F31,0)</f>
        <v>0.90067671744455047</v>
      </c>
      <c r="V31">
        <v>5.761021719902196</v>
      </c>
      <c r="W31">
        <v>-1.6764929891935552</v>
      </c>
    </row>
    <row r="32" spans="2:23">
      <c r="B32">
        <v>13.5</v>
      </c>
      <c r="C32">
        <f t="shared" si="1"/>
        <v>13.5</v>
      </c>
      <c r="D32" s="2">
        <f t="shared" si="2"/>
        <v>8.0314289546835429</v>
      </c>
      <c r="E32" s="2">
        <f t="shared" si="3"/>
        <v>10.851089758446882</v>
      </c>
      <c r="F32" s="1">
        <f t="shared" si="0"/>
        <v>8.0314289546835429</v>
      </c>
      <c r="G32" cm="1">
        <f t="array" ref="G32">_xll.NxKREG($D$5:$D$35,$E$5:$E$35,2,6,,TRUE,D32,0)</f>
        <v>0.58963906022991852</v>
      </c>
      <c r="H32" cm="1">
        <f t="array" ref="H32">_xll.NxLOCREG($D$5:$D$35,$E$5:$E$35,2,6,0.3,1,$F32,0)</f>
        <v>0.79835229520610718</v>
      </c>
      <c r="V32">
        <v>6.3478195672321522</v>
      </c>
      <c r="W32">
        <v>1.3982799225708009</v>
      </c>
    </row>
    <row r="33" spans="2:23">
      <c r="B33">
        <v>14</v>
      </c>
      <c r="C33">
        <f t="shared" si="1"/>
        <v>14</v>
      </c>
      <c r="D33" s="2">
        <f t="shared" si="2"/>
        <v>1.9143210549096705</v>
      </c>
      <c r="E33" s="2">
        <f t="shared" si="3"/>
        <v>13.868502979728184</v>
      </c>
      <c r="F33" s="1">
        <f t="shared" si="0"/>
        <v>1.9143210549096705</v>
      </c>
      <c r="G33" cm="1">
        <f t="array" ref="G33">_xll.NxKREG($D$5:$D$35,$E$5:$E$35,2,6,,TRUE,D33,0)</f>
        <v>0.20375799994827309</v>
      </c>
      <c r="H33" cm="1">
        <f t="array" ref="H33">_xll.NxLOCREG($D$5:$D$35,$E$5:$E$35,2,6,0.3,1,$F33,0)</f>
        <v>1.8424170441964693</v>
      </c>
      <c r="V33">
        <v>8.0314289546835429</v>
      </c>
      <c r="W33">
        <v>10.851089758446882</v>
      </c>
    </row>
    <row r="34" spans="2:23">
      <c r="B34">
        <v>14.5</v>
      </c>
      <c r="C34">
        <f t="shared" si="1"/>
        <v>14.5</v>
      </c>
      <c r="D34" s="2">
        <f t="shared" si="2"/>
        <v>-5.1464018684362225</v>
      </c>
      <c r="E34" s="2">
        <f t="shared" si="3"/>
        <v>13.555978305107903</v>
      </c>
      <c r="F34" s="1">
        <f t="shared" si="0"/>
        <v>-5.1464018684362225</v>
      </c>
      <c r="G34" cm="1">
        <f t="array" ref="G34">_xll.NxKREG($D$5:$D$35,$E$5:$E$35,2,6,,TRUE,D34,0)</f>
        <v>1.3620751588507733</v>
      </c>
      <c r="H34" cm="1">
        <f t="array" ref="H34">_xll.NxLOCREG($D$5:$D$35,$E$5:$E$35,2,6,0.3,1,$F34,0)</f>
        <v>1.626321023249865</v>
      </c>
      <c r="V34">
        <v>10.126247504789905</v>
      </c>
      <c r="W34">
        <v>-6.4388750160052197</v>
      </c>
    </row>
    <row r="35" spans="2:23">
      <c r="B35">
        <v>15</v>
      </c>
      <c r="C35">
        <f t="shared" si="1"/>
        <v>15</v>
      </c>
      <c r="D35" s="2">
        <f t="shared" si="2"/>
        <v>-11.39531869288232</v>
      </c>
      <c r="E35" s="2">
        <f t="shared" si="3"/>
        <v>9.7543176023567533</v>
      </c>
      <c r="F35" s="1">
        <f t="shared" si="0"/>
        <v>-11.39531869288232</v>
      </c>
      <c r="G35" cm="1">
        <f t="array" ref="G35">_xll.NxKREG($D$5:$D$35,$E$5:$E$35,2,6,,TRUE,D35,0)</f>
        <v>3.8251665896662153</v>
      </c>
      <c r="H35" cm="1">
        <f t="array" ref="H35">_xll.NxLOCREG($D$5:$D$35,$E$5:$E$35,2,6,0.3,1,$F35,0)</f>
        <v>6.9022845049381623</v>
      </c>
      <c r="V35">
        <v>11.796808158852551</v>
      </c>
      <c r="W35">
        <v>5.462171478746332</v>
      </c>
    </row>
    <row r="36" spans="2:23">
      <c r="D36" s="2"/>
      <c r="E36" s="2"/>
      <c r="V36">
        <v>12.472478489732259</v>
      </c>
      <c r="W36">
        <v>-0.82902371689000853</v>
      </c>
    </row>
    <row r="37" spans="2:23">
      <c r="D37" s="2"/>
      <c r="E37" s="2"/>
    </row>
    <row r="38" spans="2:23">
      <c r="D38" s="2"/>
      <c r="E38" s="2"/>
    </row>
    <row r="39" spans="2:23">
      <c r="D39" s="2"/>
      <c r="E39" s="2"/>
    </row>
    <row r="40" spans="2:23">
      <c r="D40" s="2"/>
      <c r="E40" s="2"/>
    </row>
    <row r="41" spans="2:23">
      <c r="D41" s="2"/>
      <c r="E41" s="2"/>
    </row>
    <row r="42" spans="2:23">
      <c r="D42" s="2"/>
      <c r="E42" s="2"/>
    </row>
    <row r="43" spans="2:23">
      <c r="D43" s="2"/>
      <c r="E43" s="2"/>
    </row>
    <row r="44" spans="2:23">
      <c r="D44" s="2"/>
      <c r="E44" s="2"/>
    </row>
    <row r="45" spans="2:23">
      <c r="D45" s="2"/>
      <c r="E45" s="2"/>
    </row>
    <row r="46" spans="2:23">
      <c r="D46" s="2"/>
      <c r="E46" s="2"/>
    </row>
    <row r="47" spans="2:23">
      <c r="D47" s="2"/>
      <c r="E47" s="2"/>
    </row>
    <row r="48" spans="2:23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</sheetData>
  <sortState xmlns:xlrd2="http://schemas.microsoft.com/office/spreadsheetml/2017/richdata2" ref="V6:W36">
    <sortCondition ref="V6:V36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6B24-4D87-4DEB-A2A0-3F4880469350}">
  <dimension ref="A1:F65"/>
  <sheetViews>
    <sheetView tabSelected="1" workbookViewId="0">
      <selection activeCell="V6" sqref="V6"/>
    </sheetView>
  </sheetViews>
  <sheetFormatPr defaultRowHeight="15"/>
  <cols>
    <col min="4" max="4" width="11.28515625" customWidth="1"/>
  </cols>
  <sheetData>
    <row r="1" spans="1:6">
      <c r="D1" s="4" t="s">
        <v>4</v>
      </c>
      <c r="E1" s="3">
        <v>2</v>
      </c>
      <c r="F1" s="3">
        <v>2</v>
      </c>
    </row>
    <row r="2" spans="1:6">
      <c r="D2" s="4" t="s">
        <v>5</v>
      </c>
      <c r="E2" s="3">
        <v>6</v>
      </c>
      <c r="F2" s="3">
        <v>6</v>
      </c>
    </row>
    <row r="3" spans="1:6">
      <c r="D3" s="4" t="s">
        <v>6</v>
      </c>
      <c r="E3" s="3">
        <v>0.5</v>
      </c>
      <c r="F3" s="3"/>
    </row>
    <row r="4" spans="1:6">
      <c r="D4" s="4" t="s">
        <v>7</v>
      </c>
      <c r="E4" s="3" t="b">
        <v>1</v>
      </c>
      <c r="F4" s="3" t="b">
        <v>1</v>
      </c>
    </row>
    <row r="5" spans="1:6">
      <c r="D5" s="6" t="s">
        <v>8</v>
      </c>
      <c r="E5" s="5"/>
      <c r="F5" s="8">
        <v>0.17</v>
      </c>
    </row>
    <row r="6" spans="1:6">
      <c r="D6" s="4" t="s">
        <v>9</v>
      </c>
      <c r="E6" s="9" cm="1">
        <f t="array" ref="E6">_xll.NxKREG($A$10:$A$26,$B$10:$B$26,$E$1,6,E$3,E$4,,2)</f>
        <v>0.12191257364666964</v>
      </c>
      <c r="F6" s="12"/>
    </row>
    <row r="7" spans="1:6">
      <c r="D7" s="4" t="s">
        <v>10</v>
      </c>
      <c r="E7" s="13"/>
      <c r="F7" s="10" cm="1">
        <f t="array" ref="F7">_xll.NxLOCREG($A$10:$A$26,$B$10:$B$26,F$1,F$2,$F$5,F$4,,2)</f>
        <v>0.76475252913694614</v>
      </c>
    </row>
    <row r="8" spans="1:6">
      <c r="D8" s="4" t="s">
        <v>11</v>
      </c>
      <c r="E8" s="11" cm="1">
        <f t="array" ref="E8">_xll.NxKREG($A$10:$A$26,$B$10:$B$26,$E$1,6,E$3,E$4,,3)</f>
        <v>1.4857890466729438</v>
      </c>
      <c r="F8" s="14" cm="1">
        <f t="array" ref="F8">_xll.NxLOCREG($A$10:$A$26,$B$10:$B$26,F$1,F$2,$F$5,F$4,,3)</f>
        <v>1.3822264854922262</v>
      </c>
    </row>
    <row r="9" spans="1:6">
      <c r="A9" s="5" t="s">
        <v>2</v>
      </c>
      <c r="B9" s="5" t="s">
        <v>12</v>
      </c>
      <c r="D9" s="7" t="s">
        <v>13</v>
      </c>
      <c r="E9" s="7" t="s">
        <v>14</v>
      </c>
      <c r="F9" s="7" t="s">
        <v>15</v>
      </c>
    </row>
    <row r="10" spans="1:6">
      <c r="A10" s="3">
        <v>0</v>
      </c>
      <c r="B10" s="2">
        <v>2.6973715063308963</v>
      </c>
      <c r="D10" s="2">
        <v>0</v>
      </c>
      <c r="E10" s="2" cm="1">
        <f t="array" ref="E10">_xll.NxKREG($A$10:$A$26,$B$10:$B$26,$E$1,6,E$3,E$4,$D10,0)</f>
        <v>2.5960999837522323</v>
      </c>
      <c r="F10" s="2" cm="1">
        <f t="array" ref="F10">_xll.NxLOCREG($A$10:$A$26,$B$10:$B$26,F$1,F$2,$F$5,F$4,$D10,0)</f>
        <v>2.6016684683315732</v>
      </c>
    </row>
    <row r="11" spans="1:6">
      <c r="A11" s="3">
        <v>0.5</v>
      </c>
      <c r="B11" s="2">
        <v>5.6701863351227102</v>
      </c>
      <c r="D11" s="2">
        <v>0.1</v>
      </c>
      <c r="E11" s="2" cm="1">
        <f t="array" ref="E11">_xll.NxKREG($A$10:$A$26,$B$10:$B$26,$E$1,6,E$3,E$4,$D11,0)</f>
        <v>3.4120747336226533</v>
      </c>
      <c r="F11" s="2" cm="1">
        <f t="array" ref="F11">_xll.NxLOCREG($A$10:$A$26,$B$10:$B$26,F$1,F$2,$F$5,F$4,$D11,0)</f>
        <v>3.4144471455678258</v>
      </c>
    </row>
    <row r="12" spans="1:6">
      <c r="A12" s="3">
        <v>1</v>
      </c>
      <c r="B12" s="2">
        <v>8.9185879543679807</v>
      </c>
      <c r="D12" s="2">
        <v>0.2</v>
      </c>
      <c r="E12" s="2" cm="1">
        <f t="array" ref="E12">_xll.NxKREG($A$10:$A$26,$B$10:$B$26,$E$1,6,E$3,E$4,$D12,0)</f>
        <v>4.170802860224863</v>
      </c>
      <c r="F12" s="2" cm="1">
        <f t="array" ref="F12">_xll.NxLOCREG($A$10:$A$26,$B$10:$B$26,F$1,F$2,$F$5,F$4,$D12,0)</f>
        <v>4.1712273058889933</v>
      </c>
    </row>
    <row r="13" spans="1:6">
      <c r="A13" s="3">
        <v>1.5</v>
      </c>
      <c r="B13" s="2">
        <v>8.0451712087095562</v>
      </c>
      <c r="D13" s="2">
        <v>0.3</v>
      </c>
      <c r="E13" s="2" cm="1">
        <f t="array" ref="E13">_xll.NxKREG($A$10:$A$26,$B$10:$B$26,$E$1,6,E$3,E$4,$D13,0)</f>
        <v>4.8712464638433568</v>
      </c>
      <c r="F13" s="2" cm="1">
        <f t="array" ref="F13">_xll.NxLOCREG($A$10:$A$26,$B$10:$B$26,F$1,F$2,$F$5,F$4,$D13,0)</f>
        <v>4.8712106431435647</v>
      </c>
    </row>
    <row r="14" spans="1:6">
      <c r="A14" s="3">
        <v>2</v>
      </c>
      <c r="B14" s="2">
        <v>8.3144969148213743</v>
      </c>
      <c r="D14" s="2">
        <v>0.4</v>
      </c>
      <c r="E14" s="2" cm="1">
        <f t="array" ref="E14">_xll.NxKREG($A$10:$A$26,$B$10:$B$26,$E$1,6,E$3,E$4,$D14,0)</f>
        <v>5.5123525090744989</v>
      </c>
      <c r="F14" s="2" cm="1">
        <f t="array" ref="F14">_xll.NxLOCREG($A$10:$A$26,$B$10:$B$26,F$1,F$2,$F$5,F$4,$D14,0)</f>
        <v>5.5135362025848957</v>
      </c>
    </row>
    <row r="15" spans="1:6">
      <c r="A15" s="3">
        <v>2.5</v>
      </c>
      <c r="B15" s="2">
        <v>4.6844309684681367</v>
      </c>
      <c r="D15" s="2">
        <v>0.5</v>
      </c>
      <c r="E15" s="2" cm="1">
        <f t="array" ref="E15">_xll.NxKREG($A$10:$A$26,$B$10:$B$26,$E$1,6,E$3,E$4,$D15,0)</f>
        <v>6.0930679579617646</v>
      </c>
      <c r="F15" s="2" cm="1">
        <f t="array" ref="F15">_xll.NxLOCREG($A$10:$A$26,$B$10:$B$26,F$1,F$2,$F$5,F$4,$D15,0)</f>
        <v>6.0972874023595409</v>
      </c>
    </row>
    <row r="16" spans="1:6">
      <c r="A16" s="3">
        <v>3</v>
      </c>
      <c r="B16" s="2">
        <v>0.35781226674714312</v>
      </c>
      <c r="D16" s="2">
        <v>0.6</v>
      </c>
      <c r="E16" s="2" cm="1">
        <f t="array" ref="E16">_xll.NxKREG($A$10:$A$26,$B$10:$B$26,$E$1,6,E$3,E$4,$D16,0)</f>
        <v>6.6123567855307783</v>
      </c>
      <c r="F16" s="2" cm="1">
        <f t="array" ref="F16">_xll.NxLOCREG($A$10:$A$26,$B$10:$B$26,F$1,F$2,$F$5,F$4,$D16,0)</f>
        <v>6.6215029187756507</v>
      </c>
    </row>
    <row r="17" spans="1:6">
      <c r="A17" s="3">
        <v>3.5</v>
      </c>
      <c r="B17" s="2">
        <v>4.0412389731266343</v>
      </c>
      <c r="D17" s="2">
        <v>0.7</v>
      </c>
      <c r="E17" s="2" cm="1">
        <f t="array" ref="E17">_xll.NxKREG($A$10:$A$26,$B$10:$B$26,$E$1,6,E$3,E$4,$D17,0)</f>
        <v>7.0692184493046799</v>
      </c>
      <c r="F17" s="2" cm="1">
        <f t="array" ref="F17">_xll.NxLOCREG($A$10:$A$26,$B$10:$B$26,F$1,F$2,$F$5,F$4,$D17,0)</f>
        <v>7.0851919357750486</v>
      </c>
    </row>
    <row r="18" spans="1:6">
      <c r="A18" s="3">
        <v>4</v>
      </c>
      <c r="B18" s="2">
        <v>6.831013470383267</v>
      </c>
      <c r="D18" s="2">
        <v>0.8</v>
      </c>
      <c r="E18" s="2" cm="1">
        <f t="array" ref="E18">_xll.NxKREG($A$10:$A$26,$B$10:$B$26,$E$1,6,E$3,E$4,$D18,0)</f>
        <v>7.4627071518022436</v>
      </c>
      <c r="F18" s="2" cm="1">
        <f t="array" ref="F18">_xll.NxLOCREG($A$10:$A$26,$B$10:$B$26,F$1,F$2,$F$5,F$4,$D18,0)</f>
        <v>7.4873540425783061</v>
      </c>
    </row>
    <row r="19" spans="1:6">
      <c r="A19" s="3">
        <v>4.5</v>
      </c>
      <c r="B19" s="2">
        <v>10.543543466707444</v>
      </c>
      <c r="D19" s="2">
        <v>0.9</v>
      </c>
      <c r="E19" s="2" cm="1">
        <f t="array" ref="E19">_xll.NxKREG($A$10:$A$26,$B$10:$B$26,$E$1,6,E$3,E$4,$D19,0)</f>
        <v>7.7919509948610477</v>
      </c>
      <c r="F19" s="2" cm="1">
        <f t="array" ref="F19">_xll.NxLOCREG($A$10:$A$26,$B$10:$B$26,F$1,F$2,$F$5,F$4,$D19,0)</f>
        <v>7.8270036625652768</v>
      </c>
    </row>
    <row r="20" spans="1:6">
      <c r="A20" s="3">
        <v>5</v>
      </c>
      <c r="B20" s="2">
        <v>12.494017239116612</v>
      </c>
      <c r="D20" s="2">
        <v>1</v>
      </c>
      <c r="E20" s="2" cm="1">
        <f t="array" ref="E20">_xll.NxKREG($A$10:$A$26,$B$10:$B$26,$E$1,6,E$3,E$4,$D20,0)</f>
        <v>8.0561699311656678</v>
      </c>
      <c r="F20" s="2" cm="1">
        <f t="array" ref="F20">_xll.NxLOCREG($A$10:$A$26,$B$10:$B$26,F$1,F$2,$F$5,F$4,$D20,0)</f>
        <v>8.1031982423644493</v>
      </c>
    </row>
    <row r="21" spans="1:6">
      <c r="A21" s="3">
        <v>5.5</v>
      </c>
      <c r="B21" s="2">
        <v>8.0901309163733046</v>
      </c>
      <c r="D21" s="2">
        <v>1.1000000000000001</v>
      </c>
      <c r="E21" s="2" cm="1">
        <f t="array" ref="E21">_xll.NxKREG($A$10:$A$26,$B$10:$B$26,$E$1,6,E$3,E$4,$D21,0)</f>
        <v>8.2546913729731344</v>
      </c>
      <c r="F21" s="2" cm="1">
        <f t="array" ref="F21">_xll.NxLOCREG($A$10:$A$26,$B$10:$B$26,F$1,F$2,$F$5,F$4,$D21,0)</f>
        <v>8.315068454446255</v>
      </c>
    </row>
    <row r="22" spans="1:6">
      <c r="A22" s="3">
        <v>6</v>
      </c>
      <c r="B22" s="2">
        <v>2.9604704028872186</v>
      </c>
      <c r="D22" s="2">
        <v>1.2</v>
      </c>
      <c r="E22" s="2" cm="1">
        <f t="array" ref="E22">_xll.NxKREG($A$10:$A$26,$B$10:$B$26,$E$1,6,E$3,E$4,$D22,0)</f>
        <v>8.3869625948151008</v>
      </c>
      <c r="F22" s="2" cm="1">
        <f t="array" ref="F22">_xll.NxLOCREG($A$10:$A$26,$B$10:$B$26,F$1,F$2,$F$5,F$4,$D22,0)</f>
        <v>8.4618473252008322</v>
      </c>
    </row>
    <row r="23" spans="1:6">
      <c r="A23" s="3">
        <v>6.5</v>
      </c>
      <c r="B23" s="2">
        <v>-1.4487166650218044</v>
      </c>
      <c r="D23" s="2">
        <v>1.3</v>
      </c>
      <c r="E23" s="2" cm="1">
        <f t="array" ref="E23">_xll.NxKREG($A$10:$A$26,$B$10:$B$26,$E$1,6,E$3,E$4,$D23,0)</f>
        <v>8.452559944951048</v>
      </c>
      <c r="F23" s="2" cm="1">
        <f t="array" ref="F23">_xll.NxLOCREG($A$10:$A$26,$B$10:$B$26,F$1,F$2,$F$5,F$4,$D23,0)</f>
        <v>8.5428935223019522</v>
      </c>
    </row>
    <row r="24" spans="1:6">
      <c r="A24" s="3">
        <v>7</v>
      </c>
      <c r="B24" s="2">
        <v>-4.8067836437550557</v>
      </c>
      <c r="D24" s="2">
        <v>1.4</v>
      </c>
      <c r="E24" s="2" cm="1">
        <f t="array" ref="E24">_xll.NxKREG($A$10:$A$26,$B$10:$B$26,$E$1,6,E$3,E$4,$D24,0)</f>
        <v>8.4511967747916152</v>
      </c>
      <c r="F24" s="2" cm="1">
        <f t="array" ref="F24">_xll.NxLOCREG($A$10:$A$26,$B$10:$B$26,F$1,F$2,$F$5,F$4,$D24,0)</f>
        <v>8.5577022160089307</v>
      </c>
    </row>
    <row r="25" spans="1:6">
      <c r="A25" s="3">
        <v>7.5</v>
      </c>
      <c r="B25" s="2">
        <v>-3.8730525075084161</v>
      </c>
      <c r="D25" s="2">
        <v>1.5</v>
      </c>
      <c r="E25" s="2" cm="1">
        <f t="array" ref="E25">_xll.NxKREG($A$10:$A$26,$B$10:$B$26,$E$1,6,E$3,E$4,$D25,0)</f>
        <v>8.3827354642298211</v>
      </c>
      <c r="F25" s="2" cm="1">
        <f t="array" ref="F25">_xll.NxLOCREG($A$10:$A$26,$B$10:$B$26,F$1,F$2,$F$5,F$4,$D25,0)</f>
        <v>8.5058955189990293</v>
      </c>
    </row>
    <row r="26" spans="1:6">
      <c r="A26" s="3">
        <v>8</v>
      </c>
      <c r="B26" s="2">
        <v>-4.1477976042696687</v>
      </c>
      <c r="D26" s="2">
        <v>1.6</v>
      </c>
      <c r="E26" s="2" cm="1">
        <f t="array" ref="E26">_xll.NxKREG($A$10:$A$26,$B$10:$B$26,$E$1,6,E$3,E$4,$D26,0)</f>
        <v>8.2472145888564725</v>
      </c>
      <c r="F26" s="2" cm="1">
        <f t="array" ref="F26">_xll.NxLOCREG($A$10:$A$26,$B$10:$B$26,F$1,F$2,$F$5,F$4,$D26,0)</f>
        <v>8.3871847881116981</v>
      </c>
    </row>
    <row r="27" spans="1:6">
      <c r="D27" s="2">
        <v>1.7</v>
      </c>
      <c r="E27" s="2" cm="1">
        <f t="array" ref="E27">_xll.NxKREG($A$10:$A$26,$B$10:$B$26,$E$1,6,E$3,E$4,$D27,0)</f>
        <v>8.0449105698804431</v>
      </c>
      <c r="F27" s="2" cm="1">
        <f t="array" ref="F27">_xll.NxLOCREG($A$10:$A$26,$B$10:$B$26,F$1,F$2,$F$5,F$4,$D27,0)</f>
        <v>8.2013017475500831</v>
      </c>
    </row>
    <row r="28" spans="1:6">
      <c r="D28" s="2">
        <v>1.8</v>
      </c>
      <c r="E28" s="2" cm="1">
        <f t="array" ref="E28">_xll.NxKREG($A$10:$A$26,$B$10:$B$26,$E$1,6,E$3,E$4,$D28,0)</f>
        <v>7.7764636959744697</v>
      </c>
      <c r="F28" s="2" cm="1">
        <f t="array" ref="F28">_xll.NxLOCREG($A$10:$A$26,$B$10:$B$26,F$1,F$2,$F$5,F$4,$D28,0)</f>
        <v>7.9479095907995836</v>
      </c>
    </row>
    <row r="29" spans="1:6">
      <c r="D29" s="2">
        <v>1.9</v>
      </c>
      <c r="E29" s="2" cm="1">
        <f t="array" ref="E29">_xll.NxKREG($A$10:$A$26,$B$10:$B$26,$E$1,6,E$3,E$4,$D29,0)</f>
        <v>7.4431090099366752</v>
      </c>
      <c r="F29" s="2" cm="1">
        <f t="array" ref="F29">_xll.NxLOCREG($A$10:$A$26,$B$10:$B$26,F$1,F$2,$F$5,F$4,$D29,0)</f>
        <v>7.6265368117729739</v>
      </c>
    </row>
    <row r="30" spans="1:6">
      <c r="D30" s="2">
        <v>2</v>
      </c>
      <c r="E30" s="2" cm="1">
        <f t="array" ref="E30">_xll.NxKREG($A$10:$A$26,$B$10:$B$26,$E$1,6,E$3,E$4,$D30,0)</f>
        <v>7.0470580205243261</v>
      </c>
      <c r="F30" s="2" cm="1">
        <f t="array" ref="F30">_xll.NxLOCREG($A$10:$A$26,$B$10:$B$26,F$1,F$2,$F$5,F$4,$D30,0)</f>
        <v>7.236632784073624</v>
      </c>
    </row>
    <row r="31" spans="1:6">
      <c r="D31" s="2">
        <v>2.1</v>
      </c>
      <c r="E31" s="2" cm="1">
        <f t="array" ref="E31">_xll.NxKREG($A$10:$A$26,$B$10:$B$26,$E$1,6,E$3,E$4,$D31,0)</f>
        <v>6.5920690777937123</v>
      </c>
      <c r="F31" s="2" cm="1">
        <f t="array" ref="F31">_xll.NxLOCREG($A$10:$A$26,$B$10:$B$26,F$1,F$2,$F$5,F$4,$D31,0)</f>
        <v>6.7779202128948546</v>
      </c>
    </row>
    <row r="32" spans="1:6">
      <c r="D32" s="2">
        <v>2.2000000000000002</v>
      </c>
      <c r="E32" s="2" cm="1">
        <f t="array" ref="E32">_xll.NxKREG($A$10:$A$26,$B$10:$B$26,$E$1,6,E$3,E$4,$D32,0)</f>
        <v>6.0842132058988545</v>
      </c>
      <c r="F32" s="2" cm="1">
        <f t="array" ref="F32">_xll.NxLOCREG($A$10:$A$26,$B$10:$B$26,F$1,F$2,$F$5,F$4,$D32,0)</f>
        <v>6.2512800880425576</v>
      </c>
    </row>
    <row r="33" spans="4:6">
      <c r="D33" s="2">
        <v>2.2999999999999998</v>
      </c>
      <c r="E33" s="2" cm="1">
        <f t="array" ref="E33">_xll.NxKREG($A$10:$A$26,$B$10:$B$26,$E$1,6,E$3,E$4,$D33,0)</f>
        <v>5.5327839603858626</v>
      </c>
      <c r="F33" s="2" cm="1">
        <f t="array" ref="F33">_xll.NxLOCREG($A$10:$A$26,$B$10:$B$26,F$1,F$2,$F$5,F$4,$D33,0)</f>
        <v>5.6603767705941337</v>
      </c>
    </row>
    <row r="34" spans="4:6">
      <c r="D34" s="2">
        <v>2.4</v>
      </c>
      <c r="E34" s="2" cm="1">
        <f t="array" ref="E34">_xll.NxKREG($A$10:$A$26,$B$10:$B$26,$E$1,6,E$3,E$4,$D34,0)</f>
        <v>4.9512220708834409</v>
      </c>
      <c r="F34" s="2" cm="1">
        <f t="array" ref="F34">_xll.NxLOCREG($A$10:$A$26,$B$10:$B$26,F$1,F$2,$F$5,F$4,$D34,0)</f>
        <v>5.0140376817446981</v>
      </c>
    </row>
    <row r="35" spans="4:6">
      <c r="D35" s="2">
        <v>2.5</v>
      </c>
      <c r="E35" s="2" cm="1">
        <f t="array" ref="E35">_xll.NxKREG($A$10:$A$26,$B$10:$B$26,$E$1,6,E$3,E$4,$D35,0)</f>
        <v>4.3578487087288948</v>
      </c>
      <c r="F35" s="2" cm="1">
        <f t="array" ref="F35">_xll.NxLOCREG($A$10:$A$26,$B$10:$B$26,F$1,F$2,$F$5,F$4,$D35,0)</f>
        <v>4.3290352748121013</v>
      </c>
    </row>
    <row r="36" spans="4:6">
      <c r="D36" s="2">
        <v>2.6</v>
      </c>
      <c r="E36" s="2" cm="1">
        <f t="array" ref="E36">_xll.NxKREG($A$10:$A$26,$B$10:$B$26,$E$1,6,E$3,E$4,$D36,0)</f>
        <v>3.7761500162060084</v>
      </c>
      <c r="F36" s="2" cm="1">
        <f t="array" ref="F36">_xll.NxLOCREG($A$10:$A$26,$B$10:$B$26,F$1,F$2,$F$5,F$4,$D36,0)</f>
        <v>3.6324932840024253</v>
      </c>
    </row>
    <row r="37" spans="4:6">
      <c r="D37" s="2">
        <v>2.7</v>
      </c>
      <c r="E37" s="2" cm="1">
        <f t="array" ref="E37">_xll.NxKREG($A$10:$A$26,$B$10:$B$26,$E$1,6,E$3,E$4,$D37,0)</f>
        <v>3.2343486582760193</v>
      </c>
      <c r="F37" s="2" cm="1">
        <f t="array" ref="F37">_xll.NxLOCREG($A$10:$A$26,$B$10:$B$26,F$1,F$2,$F$5,F$4,$D37,0)</f>
        <v>2.9628734179952154</v>
      </c>
    </row>
    <row r="38" spans="4:6">
      <c r="D38" s="2">
        <v>2.8</v>
      </c>
      <c r="E38" s="2" cm="1">
        <f t="array" ref="E38">_xll.NxKREG($A$10:$A$26,$B$10:$B$26,$E$1,6,E$3,E$4,$D38,0)</f>
        <v>2.7640473194605519</v>
      </c>
      <c r="F38" s="2" cm="1">
        <f t="array" ref="F38">_xll.NxLOCREG($A$10:$A$26,$B$10:$B$26,F$1,F$2,$F$5,F$4,$D38,0)</f>
        <v>2.3686061293110612</v>
      </c>
    </row>
    <row r="39" spans="4:6">
      <c r="D39" s="2">
        <v>2.9</v>
      </c>
      <c r="E39" s="2" cm="1">
        <f t="array" ref="E39">_xll.NxKREG($A$10:$A$26,$B$10:$B$26,$E$1,6,E$3,E$4,$D39,0)</f>
        <v>2.3978459366307874</v>
      </c>
      <c r="F39" s="2" cm="1">
        <f t="array" ref="F39">_xll.NxLOCREG($A$10:$A$26,$B$10:$B$26,F$1,F$2,$F$5,F$4,$D39,0)</f>
        <v>1.9039383031721613</v>
      </c>
    </row>
    <row r="40" spans="4:6">
      <c r="D40" s="2">
        <v>3</v>
      </c>
      <c r="E40" s="2" cm="1">
        <f t="array" ref="E40">_xll.NxKREG($A$10:$A$26,$B$10:$B$26,$E$1,6,E$3,E$4,$D40,0)</f>
        <v>2.1660274467565159</v>
      </c>
      <c r="F40" s="2" cm="1">
        <f t="array" ref="F40">_xll.NxLOCREG($A$10:$A$26,$B$10:$B$26,F$1,F$2,$F$5,F$4,$D40,0)</f>
        <v>1.6221930062015346</v>
      </c>
    </row>
    <row r="41" spans="4:6">
      <c r="D41" s="2">
        <v>3.1</v>
      </c>
      <c r="E41" s="2" cm="1">
        <f t="array" ref="E41">_xll.NxKREG($A$10:$A$26,$B$10:$B$26,$E$1,6,E$3,E$4,$D41,0)</f>
        <v>2.0926622648813265</v>
      </c>
      <c r="F41" s="2" cm="1">
        <f t="array" ref="F41">_xll.NxLOCREG($A$10:$A$26,$B$10:$B$26,F$1,F$2,$F$5,F$4,$D41,0)</f>
        <v>1.71278832703684</v>
      </c>
    </row>
    <row r="42" spans="4:6">
      <c r="D42" s="2">
        <v>3.2</v>
      </c>
      <c r="E42" s="2" cm="1">
        <f t="array" ref="E42">_xll.NxKREG($A$10:$A$26,$B$10:$B$26,$E$1,6,E$3,E$4,$D42,0)</f>
        <v>2.1917496132496268</v>
      </c>
      <c r="F42" s="2" cm="1">
        <f t="array" ref="F42">_xll.NxLOCREG($A$10:$A$26,$B$10:$B$26,F$1,F$2,$F$5,F$4,$D42,0)</f>
        <v>1.9797458612302847</v>
      </c>
    </row>
    <row r="43" spans="4:6">
      <c r="D43" s="2">
        <v>3.3</v>
      </c>
      <c r="E43" s="2" cm="1">
        <f t="array" ref="E43">_xll.NxKREG($A$10:$A$26,$B$10:$B$26,$E$1,6,E$3,E$4,$D43,0)</f>
        <v>2.4642175105300836</v>
      </c>
      <c r="F43" s="2" cm="1">
        <f t="array" ref="F43">_xll.NxLOCREG($A$10:$A$26,$B$10:$B$26,F$1,F$2,$F$5,F$4,$D43,0)</f>
        <v>2.3445933595518369</v>
      </c>
    </row>
    <row r="44" spans="4:6">
      <c r="D44" s="2">
        <v>3.4</v>
      </c>
      <c r="E44" s="2" cm="1">
        <f t="array" ref="E44">_xll.NxKREG($A$10:$A$26,$B$10:$B$26,$E$1,6,E$3,E$4,$D44,0)</f>
        <v>2.8966625927132412</v>
      </c>
      <c r="F44" s="2" cm="1">
        <f t="array" ref="F44">_xll.NxLOCREG($A$10:$A$26,$B$10:$B$26,F$1,F$2,$F$5,F$4,$D44,0)</f>
        <v>2.8310260987035178</v>
      </c>
    </row>
    <row r="45" spans="4:6">
      <c r="D45" s="2">
        <v>3.5</v>
      </c>
      <c r="E45" s="2" cm="1">
        <f t="array" ref="E45">_xll.NxKREG($A$10:$A$26,$B$10:$B$26,$E$1,6,E$3,E$4,$D45,0)</f>
        <v>3.4625547500521492</v>
      </c>
      <c r="F45" s="2" cm="1">
        <f t="array" ref="F45">_xll.NxLOCREG($A$10:$A$26,$B$10:$B$26,F$1,F$2,$F$5,F$4,$D45,0)</f>
        <v>3.4583517182889167</v>
      </c>
    </row>
    <row r="46" spans="4:6">
      <c r="D46" s="2">
        <v>3.6</v>
      </c>
      <c r="E46" s="2" cm="1">
        <f t="array" ref="E46">_xll.NxKREG($A$10:$A$26,$B$10:$B$26,$E$1,6,E$3,E$4,$D46,0)</f>
        <v>4.1261992560093042</v>
      </c>
      <c r="F46" s="2" cm="1">
        <f t="array" ref="F46">_xll.NxLOCREG($A$10:$A$26,$B$10:$B$26,F$1,F$2,$F$5,F$4,$D46,0)</f>
        <v>4.1382697219746305</v>
      </c>
    </row>
    <row r="47" spans="4:6">
      <c r="D47" s="2">
        <v>3.7</v>
      </c>
      <c r="E47" s="2" cm="1">
        <f t="array" ref="E47">_xll.NxKREG($A$10:$A$26,$B$10:$B$26,$E$1,6,E$3,E$4,$D47,0)</f>
        <v>4.8490183405370146</v>
      </c>
      <c r="F47" s="2" cm="1">
        <f t="array" ref="F47">_xll.NxLOCREG($A$10:$A$26,$B$10:$B$26,F$1,F$2,$F$5,F$4,$D47,0)</f>
        <v>4.8471560770675666</v>
      </c>
    </row>
    <row r="48" spans="4:6">
      <c r="D48" s="2">
        <v>3.8</v>
      </c>
      <c r="E48" s="2" cm="1">
        <f t="array" ref="E48">_xll.NxKREG($A$10:$A$26,$B$10:$B$26,$E$1,6,E$3,E$4,$D48,0)</f>
        <v>5.5967867147178243</v>
      </c>
      <c r="F48" s="2" cm="1">
        <f t="array" ref="F48">_xll.NxLOCREG($A$10:$A$26,$B$10:$B$26,F$1,F$2,$F$5,F$4,$D48,0)</f>
        <v>5.5888047666314282</v>
      </c>
    </row>
    <row r="49" spans="4:6">
      <c r="D49" s="2">
        <v>3.9</v>
      </c>
      <c r="E49" s="2" cm="1">
        <f t="array" ref="E49">_xll.NxKREG($A$10:$A$26,$B$10:$B$26,$E$1,6,E$3,E$4,$D49,0)</f>
        <v>6.3456622953531019</v>
      </c>
      <c r="F49" s="2" cm="1">
        <f t="array" ref="F49">_xll.NxLOCREG($A$10:$A$26,$B$10:$B$26,F$1,F$2,$F$5,F$4,$D49,0)</f>
        <v>6.3441547184196772</v>
      </c>
    </row>
    <row r="50" spans="4:6">
      <c r="D50" s="2">
        <v>4</v>
      </c>
      <c r="E50" s="2" cm="1">
        <f t="array" ref="E50">_xll.NxKREG($A$10:$A$26,$B$10:$B$26,$E$1,6,E$3,E$4,$D50,0)</f>
        <v>7.0847312555955941</v>
      </c>
      <c r="F50" s="2" cm="1">
        <f t="array" ref="F50">_xll.NxLOCREG($A$10:$A$26,$B$10:$B$26,F$1,F$2,$F$5,F$4,$D50,0)</f>
        <v>7.0877475580710581</v>
      </c>
    </row>
    <row r="51" spans="4:6">
      <c r="D51" s="2">
        <v>4.0999999999999996</v>
      </c>
      <c r="E51" s="2" cm="1">
        <f t="array" ref="E51">_xll.NxKREG($A$10:$A$26,$B$10:$B$26,$E$1,6,E$3,E$4,$D51,0)</f>
        <v>7.8355799448945476</v>
      </c>
      <c r="F51" s="2" cm="1">
        <f t="array" ref="F51">_xll.NxLOCREG($A$10:$A$26,$B$10:$B$26,F$1,F$2,$F$5,F$4,$D51,0)</f>
        <v>7.8436402866429908</v>
      </c>
    </row>
    <row r="52" spans="4:6">
      <c r="D52" s="2">
        <v>4.2</v>
      </c>
      <c r="E52" s="2" cm="1">
        <f t="array" ref="E52">_xll.NxKREG($A$10:$A$26,$B$10:$B$26,$E$1,6,E$3,E$4,$D52,0)</f>
        <v>8.5865905080875109</v>
      </c>
      <c r="F52" s="2" cm="1">
        <f t="array" ref="F52">_xll.NxLOCREG($A$10:$A$26,$B$10:$B$26,F$1,F$2,$F$5,F$4,$D52,0)</f>
        <v>8.5971158683689595</v>
      </c>
    </row>
    <row r="53" spans="4:6">
      <c r="D53" s="2">
        <v>4.3</v>
      </c>
      <c r="E53" s="2" cm="1">
        <f t="array" ref="E53">_xll.NxKREG($A$10:$A$26,$B$10:$B$26,$E$1,6,E$3,E$4,$D53,0)</f>
        <v>9.314153754427096</v>
      </c>
      <c r="F53" s="2" cm="1">
        <f t="array" ref="F53">_xll.NxLOCREG($A$10:$A$26,$B$10:$B$26,F$1,F$2,$F$5,F$4,$D53,0)</f>
        <v>9.3153895165520808</v>
      </c>
    </row>
    <row r="54" spans="4:6">
      <c r="D54" s="2">
        <v>4.4000000000000004</v>
      </c>
      <c r="E54" s="2" cm="1">
        <f t="array" ref="E54">_xll.NxKREG($A$10:$A$26,$B$10:$B$26,$E$1,6,E$3,E$4,$D54,0)</f>
        <v>9.987815493101138</v>
      </c>
      <c r="F54" s="2" cm="1">
        <f t="array" ref="F54">_xll.NxLOCREG($A$10:$A$26,$B$10:$B$26,F$1,F$2,$F$5,F$4,$D54,0)</f>
        <v>9.9890334346610388</v>
      </c>
    </row>
    <row r="55" spans="4:6">
      <c r="D55" s="2">
        <v>4.5</v>
      </c>
      <c r="E55" s="2" cm="1">
        <f t="array" ref="E55">_xll.NxKREG($A$10:$A$26,$B$10:$B$26,$E$1,6,E$3,E$4,$D55,0)</f>
        <v>10.573911561455191</v>
      </c>
      <c r="F55" s="2" cm="1">
        <f t="array" ref="F55">_xll.NxLOCREG($A$10:$A$26,$B$10:$B$26,F$1,F$2,$F$5,F$4,$D55,0)</f>
        <v>10.613737666354695</v>
      </c>
    </row>
    <row r="56" spans="4:6">
      <c r="D56" s="2">
        <v>4.5999999999999996</v>
      </c>
      <c r="E56" s="2" cm="1">
        <f t="array" ref="E56">_xll.NxKREG($A$10:$A$26,$B$10:$B$26,$E$1,6,E$3,E$4,$D56,0)</f>
        <v>11.039966647099277</v>
      </c>
      <c r="F56" s="2" cm="1">
        <f t="array" ref="F56">_xll.NxLOCREG($A$10:$A$26,$B$10:$B$26,F$1,F$2,$F$5,F$4,$D56,0)</f>
        <v>11.124510457299465</v>
      </c>
    </row>
    <row r="57" spans="4:6">
      <c r="D57" s="2">
        <v>4.7</v>
      </c>
      <c r="E57" s="2" cm="1">
        <f t="array" ref="E57">_xll.NxKREG($A$10:$A$26,$B$10:$B$26,$E$1,6,E$3,E$4,$D57,0)</f>
        <v>11.358834896801184</v>
      </c>
      <c r="F57" s="2" cm="1">
        <f t="array" ref="F57">_xll.NxLOCREG($A$10:$A$26,$B$10:$B$26,F$1,F$2,$F$5,F$4,$D57,0)</f>
        <v>11.476383371998438</v>
      </c>
    </row>
    <row r="58" spans="4:6">
      <c r="D58" s="2">
        <v>4.8</v>
      </c>
      <c r="E58" s="2" cm="1">
        <f t="array" ref="E58">_xll.NxKREG($A$10:$A$26,$B$10:$B$26,$E$1,6,E$3,E$4,$D58,0)</f>
        <v>11.51169134878775</v>
      </c>
      <c r="F58" s="2" cm="1">
        <f t="array" ref="F58">_xll.NxLOCREG($A$10:$A$26,$B$10:$B$26,F$1,F$2,$F$5,F$4,$D58,0)</f>
        <v>11.697508247522052</v>
      </c>
    </row>
    <row r="59" spans="4:6">
      <c r="D59" s="2">
        <v>4.9000000000000004</v>
      </c>
      <c r="E59" s="2" cm="1">
        <f t="array" ref="E59">_xll.NxKREG($A$10:$A$26,$B$10:$B$26,$E$1,6,E$3,E$4,$D59,0)</f>
        <v>11.489426984235052</v>
      </c>
      <c r="F59" s="2" cm="1">
        <f t="array" ref="F59">_xll.NxLOCREG($A$10:$A$26,$B$10:$B$26,F$1,F$2,$F$5,F$4,$D59,0)</f>
        <v>11.79826876796443</v>
      </c>
    </row>
    <row r="60" spans="4:6">
      <c r="D60" s="2">
        <v>5</v>
      </c>
      <c r="E60" s="2" cm="1">
        <f t="array" ref="E60">_xll.NxKREG($A$10:$A$26,$B$10:$B$26,$E$1,6,E$3,E$4,$D60,0)</f>
        <v>11.292487699347021</v>
      </c>
      <c r="F60" s="2" cm="1">
        <f t="array" ref="F60">_xll.NxLOCREG($A$10:$A$26,$B$10:$B$26,F$1,F$2,$F$5,F$4,$D60,0)</f>
        <v>11.710756222361624</v>
      </c>
    </row>
    <row r="61" spans="4:6">
      <c r="D61" s="2">
        <v>5.0999999999999996</v>
      </c>
      <c r="E61" s="2" cm="1">
        <f t="array" ref="E61">_xll.NxKREG($A$10:$A$26,$B$10:$B$26,$E$1,6,E$3,E$4,$D61,0)</f>
        <v>10.929543490852183</v>
      </c>
      <c r="F61" s="2" cm="1">
        <f t="array" ref="F61">_xll.NxLOCREG($A$10:$A$26,$B$10:$B$26,F$1,F$2,$F$5,F$4,$D61,0)</f>
        <v>11.308371832972512</v>
      </c>
    </row>
    <row r="62" spans="4:6">
      <c r="D62" s="2">
        <v>5.2</v>
      </c>
      <c r="E62" s="2" cm="1">
        <f t="array" ref="E62">_xll.NxKREG($A$10:$A$26,$B$10:$B$26,$E$1,6,E$3,E$4,$D62,0)</f>
        <v>10.415522416667116</v>
      </c>
      <c r="F62" s="2" cm="1">
        <f t="array" ref="F62">_xll.NxLOCREG($A$10:$A$26,$B$10:$B$26,F$1,F$2,$F$5,F$4,$D62,0)</f>
        <v>10.73265816286505</v>
      </c>
    </row>
    <row r="63" spans="4:6">
      <c r="D63" s="2">
        <v>5.3</v>
      </c>
      <c r="E63" s="2" cm="1">
        <f t="array" ref="E63">_xll.NxKREG($A$10:$A$26,$B$10:$B$26,$E$1,6,E$3,E$4,$D63,0)</f>
        <v>9.7695210135174761</v>
      </c>
      <c r="F63" s="2" cm="1">
        <f t="array" ref="F63">_xll.NxLOCREG($A$10:$A$26,$B$10:$B$26,F$1,F$2,$F$5,F$4,$D63,0)</f>
        <v>10.015322932824716</v>
      </c>
    </row>
    <row r="64" spans="4:6">
      <c r="D64" s="2">
        <v>5.4</v>
      </c>
      <c r="E64" s="2" cm="1">
        <f t="array" ref="E64">_xll.NxKREG($A$10:$A$26,$B$10:$B$26,$E$1,6,E$3,E$4,$D64,0)</f>
        <v>9.0129651434846636</v>
      </c>
      <c r="F64" s="2" cm="1">
        <f t="array" ref="F64">_xll.NxLOCREG($A$10:$A$26,$B$10:$B$26,F$1,F$2,$F$5,F$4,$D64,0)</f>
        <v>9.1874617784289825</v>
      </c>
    </row>
    <row r="65" spans="4:6">
      <c r="D65" s="2">
        <v>5.5</v>
      </c>
      <c r="E65" s="2" cm="1">
        <f t="array" ref="E65">_xll.NxKREG($A$10:$A$26,$B$10:$B$26,$E$1,6,E$3,E$4,$D65,0)</f>
        <v>8.1682033863773569</v>
      </c>
      <c r="F65" s="2" cm="1">
        <f t="array" ref="F65">_xll.NxLOCREG($A$10:$A$26,$B$10:$B$26,F$1,F$2,$F$5,F$4,$D65,0)</f>
        <v>8.2772208059036103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b63a20-0a04-475d-9395-95c2ebc5b7f4" xsi:nil="true"/>
    <lcf76f155ced4ddcb4097134ff3c332f xmlns="7d7f131f-7f23-478e-bb59-c1234eeebb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F99B9B-502C-4550-B591-3B1BFD938F64}"/>
</file>

<file path=customXml/itemProps2.xml><?xml version="1.0" encoding="utf-8"?>
<ds:datastoreItem xmlns:ds="http://schemas.openxmlformats.org/officeDocument/2006/customXml" ds:itemID="{38096960-5986-46C0-91D3-7E57C1C70E4D}"/>
</file>

<file path=customXml/itemProps3.xml><?xml version="1.0" encoding="utf-8"?>
<ds:datastoreItem xmlns:ds="http://schemas.openxmlformats.org/officeDocument/2006/customXml" ds:itemID="{89BE516F-3EB7-43F8-84E5-C708E8EDD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EL-Bawab</dc:creator>
  <cp:keywords/>
  <dc:description/>
  <cp:lastModifiedBy>Zaid Marridi</cp:lastModifiedBy>
  <cp:revision/>
  <dcterms:created xsi:type="dcterms:W3CDTF">2022-07-28T21:44:29Z</dcterms:created>
  <dcterms:modified xsi:type="dcterms:W3CDTF">2022-08-02T19:02:49Z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  <property fmtid="{D5CDD505-2E9C-101B-9397-08002B2CF9AE}" pid="3" name="MediaServiceImageTags">
    <vt:lpwstr/>
  </property>
</Properties>
</file>