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OfHeaVeN\Downloads\"/>
    </mc:Choice>
  </mc:AlternateContent>
  <xr:revisionPtr revIDLastSave="0" documentId="13_ncr:1_{AAC516F6-8575-42FE-9AE3-DB8061316D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3" i="2"/>
  <c r="D2" i="2"/>
  <c r="C3" i="2" l="1"/>
  <c r="C11" i="2"/>
  <c r="C19" i="2"/>
  <c r="C27" i="2"/>
  <c r="C35" i="2"/>
  <c r="C43" i="2"/>
  <c r="C51" i="2"/>
  <c r="C59" i="2"/>
  <c r="C67" i="2"/>
  <c r="C75" i="2"/>
  <c r="C83" i="2"/>
  <c r="C91" i="2"/>
  <c r="C99" i="2"/>
  <c r="C107" i="2"/>
  <c r="C115" i="2"/>
  <c r="C123" i="2"/>
  <c r="C131" i="2"/>
  <c r="C139" i="2"/>
  <c r="C147" i="2"/>
  <c r="C155" i="2"/>
  <c r="C163" i="2"/>
  <c r="C171" i="2"/>
  <c r="C179" i="2"/>
  <c r="C187" i="2"/>
  <c r="C195" i="2"/>
  <c r="C203" i="2"/>
  <c r="C211" i="2"/>
  <c r="C219" i="2"/>
  <c r="C227" i="2"/>
  <c r="C235" i="2"/>
  <c r="C243" i="2"/>
  <c r="C251" i="2"/>
  <c r="C259" i="2"/>
  <c r="C267" i="2"/>
  <c r="C275" i="2"/>
  <c r="C283" i="2"/>
  <c r="C291" i="2"/>
  <c r="C299" i="2"/>
  <c r="C307" i="2"/>
  <c r="C315" i="2"/>
  <c r="C323" i="2"/>
  <c r="C331" i="2"/>
  <c r="C339" i="2"/>
  <c r="C347" i="2"/>
  <c r="C355" i="2"/>
  <c r="C363" i="2"/>
  <c r="C371" i="2"/>
  <c r="C379" i="2"/>
  <c r="C387" i="2"/>
  <c r="C395" i="2"/>
  <c r="C403" i="2"/>
  <c r="C411" i="2"/>
  <c r="C419" i="2"/>
  <c r="C427" i="2"/>
  <c r="C435" i="2"/>
  <c r="C443" i="2"/>
  <c r="C451" i="2"/>
  <c r="C459" i="2"/>
  <c r="C467" i="2"/>
  <c r="C475" i="2"/>
  <c r="C483" i="2"/>
  <c r="C491" i="2"/>
  <c r="C499" i="2"/>
  <c r="C4" i="2"/>
  <c r="E4" i="2" s="1"/>
  <c r="C12" i="2"/>
  <c r="E12" i="2" s="1"/>
  <c r="C20" i="2"/>
  <c r="E20" i="2" s="1"/>
  <c r="C28" i="2"/>
  <c r="E28" i="2" s="1"/>
  <c r="C36" i="2"/>
  <c r="E36" i="2" s="1"/>
  <c r="C44" i="2"/>
  <c r="E44" i="2" s="1"/>
  <c r="C52" i="2"/>
  <c r="E52" i="2" s="1"/>
  <c r="C60" i="2"/>
  <c r="E60" i="2" s="1"/>
  <c r="C68" i="2"/>
  <c r="E68" i="2" s="1"/>
  <c r="C76" i="2"/>
  <c r="E76" i="2" s="1"/>
  <c r="C84" i="2"/>
  <c r="E84" i="2" s="1"/>
  <c r="C92" i="2"/>
  <c r="E92" i="2" s="1"/>
  <c r="C100" i="2"/>
  <c r="E100" i="2" s="1"/>
  <c r="C108" i="2"/>
  <c r="E108" i="2" s="1"/>
  <c r="C116" i="2"/>
  <c r="E116" i="2" s="1"/>
  <c r="C124" i="2"/>
  <c r="E124" i="2" s="1"/>
  <c r="C132" i="2"/>
  <c r="E132" i="2" s="1"/>
  <c r="C140" i="2"/>
  <c r="E140" i="2" s="1"/>
  <c r="C148" i="2"/>
  <c r="E148" i="2" s="1"/>
  <c r="C156" i="2"/>
  <c r="E156" i="2" s="1"/>
  <c r="C172" i="2"/>
  <c r="E172" i="2" s="1"/>
  <c r="C180" i="2"/>
  <c r="E180" i="2" s="1"/>
  <c r="C188" i="2"/>
  <c r="E188" i="2" s="1"/>
  <c r="C196" i="2"/>
  <c r="E196" i="2" s="1"/>
  <c r="C204" i="2"/>
  <c r="E204" i="2" s="1"/>
  <c r="C212" i="2"/>
  <c r="E212" i="2" s="1"/>
  <c r="C220" i="2"/>
  <c r="E220" i="2" s="1"/>
  <c r="C228" i="2"/>
  <c r="E228" i="2" s="1"/>
  <c r="C236" i="2"/>
  <c r="E236" i="2" s="1"/>
  <c r="C244" i="2"/>
  <c r="E244" i="2" s="1"/>
  <c r="C252" i="2"/>
  <c r="E252" i="2" s="1"/>
  <c r="C260" i="2"/>
  <c r="E260" i="2" s="1"/>
  <c r="C268" i="2"/>
  <c r="E268" i="2" s="1"/>
  <c r="C276" i="2"/>
  <c r="E276" i="2" s="1"/>
  <c r="C284" i="2"/>
  <c r="E284" i="2" s="1"/>
  <c r="C300" i="2"/>
  <c r="E300" i="2" s="1"/>
  <c r="C308" i="2"/>
  <c r="E308" i="2" s="1"/>
  <c r="C316" i="2"/>
  <c r="E316" i="2" s="1"/>
  <c r="C324" i="2"/>
  <c r="E324" i="2" s="1"/>
  <c r="C332" i="2"/>
  <c r="E332" i="2" s="1"/>
  <c r="C340" i="2"/>
  <c r="E340" i="2" s="1"/>
  <c r="C356" i="2"/>
  <c r="E356" i="2" s="1"/>
  <c r="C364" i="2"/>
  <c r="E364" i="2" s="1"/>
  <c r="C372" i="2"/>
  <c r="E372" i="2" s="1"/>
  <c r="C388" i="2"/>
  <c r="E388" i="2" s="1"/>
  <c r="C396" i="2"/>
  <c r="E396" i="2" s="1"/>
  <c r="C412" i="2"/>
  <c r="E412" i="2" s="1"/>
  <c r="C428" i="2"/>
  <c r="E428" i="2" s="1"/>
  <c r="C444" i="2"/>
  <c r="E444" i="2" s="1"/>
  <c r="C460" i="2"/>
  <c r="E460" i="2" s="1"/>
  <c r="C476" i="2"/>
  <c r="E476" i="2" s="1"/>
  <c r="C484" i="2"/>
  <c r="E484" i="2" s="1"/>
  <c r="C5" i="2"/>
  <c r="E5" i="2" s="1"/>
  <c r="C21" i="2"/>
  <c r="E21" i="2" s="1"/>
  <c r="C29" i="2"/>
  <c r="E29" i="2" s="1"/>
  <c r="C45" i="2"/>
  <c r="E45" i="2" s="1"/>
  <c r="C61" i="2"/>
  <c r="E61" i="2" s="1"/>
  <c r="C77" i="2"/>
  <c r="E77" i="2" s="1"/>
  <c r="C93" i="2"/>
  <c r="E93" i="2" s="1"/>
  <c r="C109" i="2"/>
  <c r="E109" i="2" s="1"/>
  <c r="C125" i="2"/>
  <c r="E125" i="2" s="1"/>
  <c r="C141" i="2"/>
  <c r="E141" i="2" s="1"/>
  <c r="C157" i="2"/>
  <c r="E157" i="2" s="1"/>
  <c r="C173" i="2"/>
  <c r="E173" i="2" s="1"/>
  <c r="C164" i="2"/>
  <c r="E164" i="2" s="1"/>
  <c r="C292" i="2"/>
  <c r="E292" i="2" s="1"/>
  <c r="C348" i="2"/>
  <c r="E348" i="2" s="1"/>
  <c r="C380" i="2"/>
  <c r="E380" i="2" s="1"/>
  <c r="C404" i="2"/>
  <c r="E404" i="2" s="1"/>
  <c r="C420" i="2"/>
  <c r="E420" i="2" s="1"/>
  <c r="C436" i="2"/>
  <c r="E436" i="2" s="1"/>
  <c r="C452" i="2"/>
  <c r="E452" i="2" s="1"/>
  <c r="C468" i="2"/>
  <c r="E468" i="2" s="1"/>
  <c r="C492" i="2"/>
  <c r="E492" i="2" s="1"/>
  <c r="C13" i="2"/>
  <c r="E13" i="2" s="1"/>
  <c r="C37" i="2"/>
  <c r="E37" i="2" s="1"/>
  <c r="C53" i="2"/>
  <c r="E53" i="2" s="1"/>
  <c r="C69" i="2"/>
  <c r="E69" i="2" s="1"/>
  <c r="C85" i="2"/>
  <c r="E85" i="2" s="1"/>
  <c r="C101" i="2"/>
  <c r="E101" i="2" s="1"/>
  <c r="C117" i="2"/>
  <c r="E117" i="2" s="1"/>
  <c r="C133" i="2"/>
  <c r="E133" i="2" s="1"/>
  <c r="C149" i="2"/>
  <c r="E149" i="2" s="1"/>
  <c r="C165" i="2"/>
  <c r="C181" i="2"/>
  <c r="E181" i="2" s="1"/>
  <c r="C6" i="2"/>
  <c r="E6" i="2" s="1"/>
  <c r="C17" i="2"/>
  <c r="C31" i="2"/>
  <c r="C42" i="2"/>
  <c r="C56" i="2"/>
  <c r="C70" i="2"/>
  <c r="E70" i="2" s="1"/>
  <c r="C81" i="2"/>
  <c r="C95" i="2"/>
  <c r="C106" i="2"/>
  <c r="C120" i="2"/>
  <c r="C134" i="2"/>
  <c r="C145" i="2"/>
  <c r="C159" i="2"/>
  <c r="C170" i="2"/>
  <c r="C184" i="2"/>
  <c r="C194" i="2"/>
  <c r="C206" i="2"/>
  <c r="C216" i="2"/>
  <c r="C226" i="2"/>
  <c r="C238" i="2"/>
  <c r="C248" i="2"/>
  <c r="C258" i="2"/>
  <c r="C270" i="2"/>
  <c r="C280" i="2"/>
  <c r="C290" i="2"/>
  <c r="C302" i="2"/>
  <c r="C312" i="2"/>
  <c r="C322" i="2"/>
  <c r="C334" i="2"/>
  <c r="C344" i="2"/>
  <c r="C354" i="2"/>
  <c r="C366" i="2"/>
  <c r="C376" i="2"/>
  <c r="C386" i="2"/>
  <c r="C398" i="2"/>
  <c r="C408" i="2"/>
  <c r="C418" i="2"/>
  <c r="C430" i="2"/>
  <c r="C440" i="2"/>
  <c r="C450" i="2"/>
  <c r="C462" i="2"/>
  <c r="C472" i="2"/>
  <c r="C482" i="2"/>
  <c r="C494" i="2"/>
  <c r="C197" i="2"/>
  <c r="E197" i="2" s="1"/>
  <c r="C229" i="2"/>
  <c r="E229" i="2" s="1"/>
  <c r="C249" i="2"/>
  <c r="E249" i="2" s="1"/>
  <c r="C271" i="2"/>
  <c r="E271" i="2" s="1"/>
  <c r="C293" i="2"/>
  <c r="E293" i="2" s="1"/>
  <c r="C303" i="2"/>
  <c r="E303" i="2" s="1"/>
  <c r="C325" i="2"/>
  <c r="E325" i="2" s="1"/>
  <c r="C335" i="2"/>
  <c r="E335" i="2" s="1"/>
  <c r="C357" i="2"/>
  <c r="E357" i="2" s="1"/>
  <c r="C367" i="2"/>
  <c r="C389" i="2"/>
  <c r="E389" i="2" s="1"/>
  <c r="C409" i="2"/>
  <c r="E409" i="2" s="1"/>
  <c r="C431" i="2"/>
  <c r="E431" i="2" s="1"/>
  <c r="C453" i="2"/>
  <c r="E453" i="2" s="1"/>
  <c r="C473" i="2"/>
  <c r="C485" i="2"/>
  <c r="E485" i="2" s="1"/>
  <c r="C8" i="2"/>
  <c r="C33" i="2"/>
  <c r="C58" i="2"/>
  <c r="C86" i="2"/>
  <c r="E86" i="2" s="1"/>
  <c r="C111" i="2"/>
  <c r="C136" i="2"/>
  <c r="C161" i="2"/>
  <c r="C186" i="2"/>
  <c r="C208" i="2"/>
  <c r="C230" i="2"/>
  <c r="E230" i="2" s="1"/>
  <c r="C240" i="2"/>
  <c r="C262" i="2"/>
  <c r="C282" i="2"/>
  <c r="C304" i="2"/>
  <c r="E304" i="2" s="1"/>
  <c r="C326" i="2"/>
  <c r="E326" i="2" s="1"/>
  <c r="C346" i="2"/>
  <c r="C368" i="2"/>
  <c r="E368" i="2" s="1"/>
  <c r="C390" i="2"/>
  <c r="E390" i="2" s="1"/>
  <c r="C400" i="2"/>
  <c r="C422" i="2"/>
  <c r="C442" i="2"/>
  <c r="C464" i="2"/>
  <c r="C486" i="2"/>
  <c r="C465" i="2"/>
  <c r="C497" i="2"/>
  <c r="C24" i="2"/>
  <c r="C49" i="2"/>
  <c r="C88" i="2"/>
  <c r="C138" i="2"/>
  <c r="C177" i="2"/>
  <c r="C210" i="2"/>
  <c r="C242" i="2"/>
  <c r="C274" i="2"/>
  <c r="C306" i="2"/>
  <c r="C338" i="2"/>
  <c r="C370" i="2"/>
  <c r="C414" i="2"/>
  <c r="C446" i="2"/>
  <c r="C478" i="2"/>
  <c r="C129" i="2"/>
  <c r="C256" i="2"/>
  <c r="C310" i="2"/>
  <c r="C362" i="2"/>
  <c r="C406" i="2"/>
  <c r="C448" i="2"/>
  <c r="C490" i="2"/>
  <c r="C41" i="2"/>
  <c r="C66" i="2"/>
  <c r="C105" i="2"/>
  <c r="C130" i="2"/>
  <c r="C183" i="2"/>
  <c r="C215" i="2"/>
  <c r="C257" i="2"/>
  <c r="E257" i="2" s="1"/>
  <c r="C289" i="2"/>
  <c r="C333" i="2"/>
  <c r="E333" i="2" s="1"/>
  <c r="C375" i="2"/>
  <c r="C417" i="2"/>
  <c r="C461" i="2"/>
  <c r="E461" i="2" s="1"/>
  <c r="C493" i="2"/>
  <c r="E493" i="2" s="1"/>
  <c r="C7" i="2"/>
  <c r="E7" i="2" s="1"/>
  <c r="C18" i="2"/>
  <c r="E18" i="2" s="1"/>
  <c r="C32" i="2"/>
  <c r="E32" i="2" s="1"/>
  <c r="C46" i="2"/>
  <c r="E46" i="2" s="1"/>
  <c r="C57" i="2"/>
  <c r="E57" i="2" s="1"/>
  <c r="C71" i="2"/>
  <c r="E71" i="2" s="1"/>
  <c r="C82" i="2"/>
  <c r="E82" i="2" s="1"/>
  <c r="C96" i="2"/>
  <c r="E96" i="2" s="1"/>
  <c r="C110" i="2"/>
  <c r="E110" i="2" s="1"/>
  <c r="C121" i="2"/>
  <c r="E121" i="2" s="1"/>
  <c r="C135" i="2"/>
  <c r="E135" i="2" s="1"/>
  <c r="C146" i="2"/>
  <c r="E146" i="2" s="1"/>
  <c r="C160" i="2"/>
  <c r="E160" i="2" s="1"/>
  <c r="C174" i="2"/>
  <c r="E174" i="2" s="1"/>
  <c r="C185" i="2"/>
  <c r="E185" i="2" s="1"/>
  <c r="C207" i="2"/>
  <c r="E207" i="2" s="1"/>
  <c r="C217" i="2"/>
  <c r="E217" i="2" s="1"/>
  <c r="C239" i="2"/>
  <c r="E239" i="2" s="1"/>
  <c r="C261" i="2"/>
  <c r="E261" i="2" s="1"/>
  <c r="C281" i="2"/>
  <c r="E281" i="2" s="1"/>
  <c r="C313" i="2"/>
  <c r="E313" i="2" s="1"/>
  <c r="C345" i="2"/>
  <c r="E345" i="2" s="1"/>
  <c r="C377" i="2"/>
  <c r="E377" i="2" s="1"/>
  <c r="C399" i="2"/>
  <c r="E399" i="2" s="1"/>
  <c r="C421" i="2"/>
  <c r="E421" i="2" s="1"/>
  <c r="C441" i="2"/>
  <c r="E441" i="2" s="1"/>
  <c r="C463" i="2"/>
  <c r="E463" i="2" s="1"/>
  <c r="C495" i="2"/>
  <c r="E495" i="2" s="1"/>
  <c r="C22" i="2"/>
  <c r="E22" i="2" s="1"/>
  <c r="C47" i="2"/>
  <c r="E47" i="2" s="1"/>
  <c r="C72" i="2"/>
  <c r="E72" i="2" s="1"/>
  <c r="C97" i="2"/>
  <c r="E97" i="2" s="1"/>
  <c r="C122" i="2"/>
  <c r="C150" i="2"/>
  <c r="E150" i="2" s="1"/>
  <c r="C175" i="2"/>
  <c r="E175" i="2" s="1"/>
  <c r="C198" i="2"/>
  <c r="E198" i="2" s="1"/>
  <c r="C218" i="2"/>
  <c r="E218" i="2" s="1"/>
  <c r="C250" i="2"/>
  <c r="E250" i="2" s="1"/>
  <c r="C272" i="2"/>
  <c r="E272" i="2" s="1"/>
  <c r="C294" i="2"/>
  <c r="E294" i="2" s="1"/>
  <c r="C314" i="2"/>
  <c r="E314" i="2" s="1"/>
  <c r="C336" i="2"/>
  <c r="E336" i="2" s="1"/>
  <c r="C358" i="2"/>
  <c r="E358" i="2" s="1"/>
  <c r="C378" i="2"/>
  <c r="E378" i="2" s="1"/>
  <c r="C410" i="2"/>
  <c r="E410" i="2" s="1"/>
  <c r="C432" i="2"/>
  <c r="E432" i="2" s="1"/>
  <c r="C454" i="2"/>
  <c r="E454" i="2" s="1"/>
  <c r="C474" i="2"/>
  <c r="E474" i="2" s="1"/>
  <c r="C496" i="2"/>
  <c r="E496" i="2" s="1"/>
  <c r="C477" i="2"/>
  <c r="E477" i="2" s="1"/>
  <c r="C10" i="2"/>
  <c r="C74" i="2"/>
  <c r="C113" i="2"/>
  <c r="C152" i="2"/>
  <c r="C190" i="2"/>
  <c r="C222" i="2"/>
  <c r="C264" i="2"/>
  <c r="C296" i="2"/>
  <c r="C328" i="2"/>
  <c r="C360" i="2"/>
  <c r="C392" i="2"/>
  <c r="C434" i="2"/>
  <c r="C466" i="2"/>
  <c r="E466" i="2" s="1"/>
  <c r="C498" i="2"/>
  <c r="E498" i="2" s="1"/>
  <c r="C168" i="2"/>
  <c r="C266" i="2"/>
  <c r="C320" i="2"/>
  <c r="C352" i="2"/>
  <c r="C384" i="2"/>
  <c r="C426" i="2"/>
  <c r="C470" i="2"/>
  <c r="C30" i="2"/>
  <c r="E30" i="2" s="1"/>
  <c r="C94" i="2"/>
  <c r="E94" i="2" s="1"/>
  <c r="C144" i="2"/>
  <c r="C193" i="2"/>
  <c r="C237" i="2"/>
  <c r="E237" i="2" s="1"/>
  <c r="C269" i="2"/>
  <c r="E269" i="2" s="1"/>
  <c r="C311" i="2"/>
  <c r="E311" i="2" s="1"/>
  <c r="C353" i="2"/>
  <c r="E353" i="2" s="1"/>
  <c r="C407" i="2"/>
  <c r="E407" i="2" s="1"/>
  <c r="C449" i="2"/>
  <c r="E449" i="2" s="1"/>
  <c r="C9" i="2"/>
  <c r="E9" i="2" s="1"/>
  <c r="C23" i="2"/>
  <c r="C34" i="2"/>
  <c r="E34" i="2" s="1"/>
  <c r="C48" i="2"/>
  <c r="E48" i="2" s="1"/>
  <c r="C62" i="2"/>
  <c r="E62" i="2" s="1"/>
  <c r="C73" i="2"/>
  <c r="E73" i="2" s="1"/>
  <c r="C87" i="2"/>
  <c r="E87" i="2" s="1"/>
  <c r="C98" i="2"/>
  <c r="E98" i="2" s="1"/>
  <c r="C112" i="2"/>
  <c r="E112" i="2" s="1"/>
  <c r="C126" i="2"/>
  <c r="E126" i="2" s="1"/>
  <c r="C137" i="2"/>
  <c r="E137" i="2" s="1"/>
  <c r="C151" i="2"/>
  <c r="E151" i="2" s="1"/>
  <c r="C162" i="2"/>
  <c r="E162" i="2" s="1"/>
  <c r="C176" i="2"/>
  <c r="E176" i="2" s="1"/>
  <c r="C189" i="2"/>
  <c r="E189" i="2" s="1"/>
  <c r="C199" i="2"/>
  <c r="E199" i="2" s="1"/>
  <c r="C209" i="2"/>
  <c r="E209" i="2" s="1"/>
  <c r="C221" i="2"/>
  <c r="E221" i="2" s="1"/>
  <c r="C231" i="2"/>
  <c r="E231" i="2" s="1"/>
  <c r="C241" i="2"/>
  <c r="E241" i="2" s="1"/>
  <c r="C253" i="2"/>
  <c r="E253" i="2" s="1"/>
  <c r="C263" i="2"/>
  <c r="E263" i="2" s="1"/>
  <c r="C273" i="2"/>
  <c r="E273" i="2" s="1"/>
  <c r="C285" i="2"/>
  <c r="E285" i="2" s="1"/>
  <c r="C295" i="2"/>
  <c r="E295" i="2" s="1"/>
  <c r="C305" i="2"/>
  <c r="E305" i="2" s="1"/>
  <c r="C317" i="2"/>
  <c r="E317" i="2" s="1"/>
  <c r="C327" i="2"/>
  <c r="E327" i="2" s="1"/>
  <c r="C337" i="2"/>
  <c r="E337" i="2" s="1"/>
  <c r="C349" i="2"/>
  <c r="E349" i="2" s="1"/>
  <c r="C359" i="2"/>
  <c r="E359" i="2" s="1"/>
  <c r="C369" i="2"/>
  <c r="E369" i="2" s="1"/>
  <c r="C381" i="2"/>
  <c r="E381" i="2" s="1"/>
  <c r="C391" i="2"/>
  <c r="E391" i="2" s="1"/>
  <c r="C401" i="2"/>
  <c r="E401" i="2" s="1"/>
  <c r="C413" i="2"/>
  <c r="E413" i="2" s="1"/>
  <c r="C423" i="2"/>
  <c r="E423" i="2" s="1"/>
  <c r="C433" i="2"/>
  <c r="E433" i="2" s="1"/>
  <c r="C445" i="2"/>
  <c r="E445" i="2" s="1"/>
  <c r="C455" i="2"/>
  <c r="E455" i="2" s="1"/>
  <c r="C487" i="2"/>
  <c r="E487" i="2" s="1"/>
  <c r="C38" i="2"/>
  <c r="E38" i="2" s="1"/>
  <c r="C63" i="2"/>
  <c r="E63" i="2" s="1"/>
  <c r="C102" i="2"/>
  <c r="E102" i="2" s="1"/>
  <c r="C127" i="2"/>
  <c r="E127" i="2" s="1"/>
  <c r="C166" i="2"/>
  <c r="E166" i="2" s="1"/>
  <c r="C200" i="2"/>
  <c r="C232" i="2"/>
  <c r="E232" i="2" s="1"/>
  <c r="C254" i="2"/>
  <c r="E254" i="2" s="1"/>
  <c r="C286" i="2"/>
  <c r="C318" i="2"/>
  <c r="E318" i="2" s="1"/>
  <c r="C350" i="2"/>
  <c r="E350" i="2" s="1"/>
  <c r="C382" i="2"/>
  <c r="C402" i="2"/>
  <c r="E402" i="2" s="1"/>
  <c r="C424" i="2"/>
  <c r="C456" i="2"/>
  <c r="E456" i="2" s="1"/>
  <c r="C488" i="2"/>
  <c r="E488" i="2" s="1"/>
  <c r="C154" i="2"/>
  <c r="C234" i="2"/>
  <c r="C288" i="2"/>
  <c r="C330" i="2"/>
  <c r="C374" i="2"/>
  <c r="C416" i="2"/>
  <c r="C458" i="2"/>
  <c r="C16" i="2"/>
  <c r="C80" i="2"/>
  <c r="C119" i="2"/>
  <c r="C158" i="2"/>
  <c r="E158" i="2" s="1"/>
  <c r="C205" i="2"/>
  <c r="E205" i="2" s="1"/>
  <c r="C247" i="2"/>
  <c r="C301" i="2"/>
  <c r="E301" i="2" s="1"/>
  <c r="C343" i="2"/>
  <c r="C385" i="2"/>
  <c r="E385" i="2" s="1"/>
  <c r="C429" i="2"/>
  <c r="E429" i="2" s="1"/>
  <c r="C471" i="2"/>
  <c r="E471" i="2" s="1"/>
  <c r="C14" i="2"/>
  <c r="E14" i="2" s="1"/>
  <c r="C25" i="2"/>
  <c r="E25" i="2" s="1"/>
  <c r="C39" i="2"/>
  <c r="E39" i="2" s="1"/>
  <c r="C50" i="2"/>
  <c r="E50" i="2" s="1"/>
  <c r="C64" i="2"/>
  <c r="E64" i="2" s="1"/>
  <c r="C78" i="2"/>
  <c r="E78" i="2" s="1"/>
  <c r="C89" i="2"/>
  <c r="E89" i="2" s="1"/>
  <c r="C103" i="2"/>
  <c r="C114" i="2"/>
  <c r="E114" i="2" s="1"/>
  <c r="C128" i="2"/>
  <c r="E128" i="2" s="1"/>
  <c r="C142" i="2"/>
  <c r="E142" i="2" s="1"/>
  <c r="C153" i="2"/>
  <c r="E153" i="2" s="1"/>
  <c r="C167" i="2"/>
  <c r="E167" i="2" s="1"/>
  <c r="C178" i="2"/>
  <c r="E178" i="2" s="1"/>
  <c r="C191" i="2"/>
  <c r="E191" i="2" s="1"/>
  <c r="C201" i="2"/>
  <c r="E201" i="2" s="1"/>
  <c r="C213" i="2"/>
  <c r="E213" i="2" s="1"/>
  <c r="C223" i="2"/>
  <c r="E223" i="2" s="1"/>
  <c r="C233" i="2"/>
  <c r="E233" i="2" s="1"/>
  <c r="C245" i="2"/>
  <c r="E245" i="2" s="1"/>
  <c r="C255" i="2"/>
  <c r="E255" i="2" s="1"/>
  <c r="C265" i="2"/>
  <c r="E265" i="2" s="1"/>
  <c r="C277" i="2"/>
  <c r="E277" i="2" s="1"/>
  <c r="C287" i="2"/>
  <c r="E287" i="2" s="1"/>
  <c r="C297" i="2"/>
  <c r="E297" i="2" s="1"/>
  <c r="C309" i="2"/>
  <c r="E309" i="2" s="1"/>
  <c r="C319" i="2"/>
  <c r="E319" i="2" s="1"/>
  <c r="C329" i="2"/>
  <c r="E329" i="2" s="1"/>
  <c r="C341" i="2"/>
  <c r="E341" i="2" s="1"/>
  <c r="C351" i="2"/>
  <c r="E351" i="2" s="1"/>
  <c r="C361" i="2"/>
  <c r="E361" i="2" s="1"/>
  <c r="C373" i="2"/>
  <c r="E373" i="2" s="1"/>
  <c r="C383" i="2"/>
  <c r="E383" i="2" s="1"/>
  <c r="C393" i="2"/>
  <c r="E393" i="2" s="1"/>
  <c r="C405" i="2"/>
  <c r="E405" i="2" s="1"/>
  <c r="C415" i="2"/>
  <c r="E415" i="2" s="1"/>
  <c r="C425" i="2"/>
  <c r="E425" i="2" s="1"/>
  <c r="C437" i="2"/>
  <c r="E437" i="2" s="1"/>
  <c r="C447" i="2"/>
  <c r="E447" i="2" s="1"/>
  <c r="C457" i="2"/>
  <c r="C469" i="2"/>
  <c r="E469" i="2" s="1"/>
  <c r="C479" i="2"/>
  <c r="E479" i="2" s="1"/>
  <c r="C489" i="2"/>
  <c r="E489" i="2" s="1"/>
  <c r="C15" i="2"/>
  <c r="C26" i="2"/>
  <c r="E26" i="2" s="1"/>
  <c r="C40" i="2"/>
  <c r="E40" i="2" s="1"/>
  <c r="C54" i="2"/>
  <c r="E54" i="2" s="1"/>
  <c r="C65" i="2"/>
  <c r="C79" i="2"/>
  <c r="E79" i="2" s="1"/>
  <c r="C90" i="2"/>
  <c r="E90" i="2" s="1"/>
  <c r="C104" i="2"/>
  <c r="E104" i="2" s="1"/>
  <c r="C118" i="2"/>
  <c r="E118" i="2" s="1"/>
  <c r="C143" i="2"/>
  <c r="E143" i="2" s="1"/>
  <c r="C182" i="2"/>
  <c r="E182" i="2" s="1"/>
  <c r="C192" i="2"/>
  <c r="E192" i="2" s="1"/>
  <c r="C202" i="2"/>
  <c r="E202" i="2" s="1"/>
  <c r="C214" i="2"/>
  <c r="E214" i="2" s="1"/>
  <c r="C224" i="2"/>
  <c r="E224" i="2" s="1"/>
  <c r="C246" i="2"/>
  <c r="E246" i="2" s="1"/>
  <c r="C278" i="2"/>
  <c r="E278" i="2" s="1"/>
  <c r="C298" i="2"/>
  <c r="E298" i="2" s="1"/>
  <c r="C342" i="2"/>
  <c r="E342" i="2" s="1"/>
  <c r="C394" i="2"/>
  <c r="C438" i="2"/>
  <c r="C480" i="2"/>
  <c r="C55" i="2"/>
  <c r="C169" i="2"/>
  <c r="E169" i="2" s="1"/>
  <c r="C225" i="2"/>
  <c r="C279" i="2"/>
  <c r="E279" i="2" s="1"/>
  <c r="C321" i="2"/>
  <c r="E321" i="2" s="1"/>
  <c r="C365" i="2"/>
  <c r="E365" i="2" s="1"/>
  <c r="C397" i="2"/>
  <c r="E397" i="2" s="1"/>
  <c r="C439" i="2"/>
  <c r="E439" i="2" s="1"/>
  <c r="C481" i="2"/>
  <c r="E481" i="2" s="1"/>
  <c r="C2" i="2"/>
  <c r="E480" i="2" l="1"/>
  <c r="E225" i="2"/>
  <c r="E65" i="2"/>
  <c r="E15" i="2"/>
  <c r="E457" i="2"/>
  <c r="E103" i="2"/>
  <c r="E424" i="2"/>
  <c r="E200" i="2"/>
  <c r="E486" i="2"/>
  <c r="E134" i="2"/>
  <c r="E165" i="2"/>
  <c r="E394" i="2"/>
  <c r="E154" i="2"/>
  <c r="E286" i="2"/>
  <c r="E23" i="2"/>
  <c r="E130" i="2"/>
  <c r="E367" i="2"/>
  <c r="E438" i="2"/>
  <c r="E119" i="2"/>
  <c r="E234" i="2"/>
  <c r="E352" i="2"/>
  <c r="E360" i="2"/>
  <c r="E74" i="2"/>
  <c r="E41" i="2"/>
  <c r="E478" i="2"/>
  <c r="E210" i="2"/>
  <c r="E161" i="2"/>
  <c r="E473" i="2"/>
  <c r="E482" i="2"/>
  <c r="E398" i="2"/>
  <c r="E312" i="2"/>
  <c r="E226" i="2"/>
  <c r="E31" i="2"/>
  <c r="E499" i="2"/>
  <c r="E435" i="2"/>
  <c r="E371" i="2"/>
  <c r="E307" i="2"/>
  <c r="E243" i="2"/>
  <c r="E179" i="2"/>
  <c r="E115" i="2"/>
  <c r="E51" i="2"/>
  <c r="E80" i="2"/>
  <c r="E193" i="2"/>
  <c r="E320" i="2"/>
  <c r="E328" i="2"/>
  <c r="E10" i="2"/>
  <c r="E289" i="2"/>
  <c r="E490" i="2"/>
  <c r="E446" i="2"/>
  <c r="E177" i="2"/>
  <c r="E464" i="2"/>
  <c r="E136" i="2"/>
  <c r="E472" i="2"/>
  <c r="E386" i="2"/>
  <c r="E302" i="2"/>
  <c r="E216" i="2"/>
  <c r="E120" i="2"/>
  <c r="E17" i="2"/>
  <c r="E491" i="2"/>
  <c r="E427" i="2"/>
  <c r="E363" i="2"/>
  <c r="E299" i="2"/>
  <c r="E235" i="2"/>
  <c r="E171" i="2"/>
  <c r="E107" i="2"/>
  <c r="E43" i="2"/>
  <c r="E16" i="2"/>
  <c r="E144" i="2"/>
  <c r="E266" i="2"/>
  <c r="E296" i="2"/>
  <c r="E448" i="2"/>
  <c r="E414" i="2"/>
  <c r="E138" i="2"/>
  <c r="E442" i="2"/>
  <c r="E282" i="2"/>
  <c r="E111" i="2"/>
  <c r="E462" i="2"/>
  <c r="E376" i="2"/>
  <c r="E290" i="2"/>
  <c r="E206" i="2"/>
  <c r="E106" i="2"/>
  <c r="E483" i="2"/>
  <c r="E419" i="2"/>
  <c r="E355" i="2"/>
  <c r="E291" i="2"/>
  <c r="E227" i="2"/>
  <c r="E163" i="2"/>
  <c r="E99" i="2"/>
  <c r="E35" i="2"/>
  <c r="E343" i="2"/>
  <c r="E458" i="2"/>
  <c r="E168" i="2"/>
  <c r="E264" i="2"/>
  <c r="E122" i="2"/>
  <c r="E215" i="2"/>
  <c r="E406" i="2"/>
  <c r="E370" i="2"/>
  <c r="E88" i="2"/>
  <c r="E422" i="2"/>
  <c r="E262" i="2"/>
  <c r="E450" i="2"/>
  <c r="E366" i="2"/>
  <c r="E280" i="2"/>
  <c r="E194" i="2"/>
  <c r="E95" i="2"/>
  <c r="E475" i="2"/>
  <c r="E411" i="2"/>
  <c r="E347" i="2"/>
  <c r="E283" i="2"/>
  <c r="E219" i="2"/>
  <c r="E155" i="2"/>
  <c r="E91" i="2"/>
  <c r="E27" i="2"/>
  <c r="E416" i="2"/>
  <c r="E222" i="2"/>
  <c r="E183" i="2"/>
  <c r="E362" i="2"/>
  <c r="E338" i="2"/>
  <c r="E49" i="2"/>
  <c r="E400" i="2"/>
  <c r="E240" i="2"/>
  <c r="E58" i="2"/>
  <c r="E440" i="2"/>
  <c r="E354" i="2"/>
  <c r="E270" i="2"/>
  <c r="E184" i="2"/>
  <c r="E81" i="2"/>
  <c r="E467" i="2"/>
  <c r="E403" i="2"/>
  <c r="E339" i="2"/>
  <c r="E275" i="2"/>
  <c r="E211" i="2"/>
  <c r="E147" i="2"/>
  <c r="E83" i="2"/>
  <c r="E19" i="2"/>
  <c r="E247" i="2"/>
  <c r="E374" i="2"/>
  <c r="E470" i="2"/>
  <c r="E190" i="2"/>
  <c r="E310" i="2"/>
  <c r="E306" i="2"/>
  <c r="E24" i="2"/>
  <c r="E33" i="2"/>
  <c r="E430" i="2"/>
  <c r="E344" i="2"/>
  <c r="E258" i="2"/>
  <c r="E170" i="2"/>
  <c r="E459" i="2"/>
  <c r="E395" i="2"/>
  <c r="E331" i="2"/>
  <c r="E267" i="2"/>
  <c r="E203" i="2"/>
  <c r="E139" i="2"/>
  <c r="E75" i="2"/>
  <c r="E11" i="2"/>
  <c r="E55" i="2"/>
  <c r="E330" i="2"/>
  <c r="E382" i="2"/>
  <c r="E426" i="2"/>
  <c r="E434" i="2"/>
  <c r="E152" i="2"/>
  <c r="E417" i="2"/>
  <c r="E105" i="2"/>
  <c r="E256" i="2"/>
  <c r="E274" i="2"/>
  <c r="E497" i="2"/>
  <c r="E208" i="2"/>
  <c r="E8" i="2"/>
  <c r="E418" i="2"/>
  <c r="E334" i="2"/>
  <c r="E248" i="2"/>
  <c r="E159" i="2"/>
  <c r="E56" i="2"/>
  <c r="E451" i="2"/>
  <c r="E387" i="2"/>
  <c r="E323" i="2"/>
  <c r="E259" i="2"/>
  <c r="E195" i="2"/>
  <c r="E131" i="2"/>
  <c r="E67" i="2"/>
  <c r="E3" i="2"/>
  <c r="E288" i="2"/>
  <c r="E384" i="2"/>
  <c r="E392" i="2"/>
  <c r="E113" i="2"/>
  <c r="E375" i="2"/>
  <c r="E66" i="2"/>
  <c r="E129" i="2"/>
  <c r="E242" i="2"/>
  <c r="E465" i="2"/>
  <c r="E346" i="2"/>
  <c r="E186" i="2"/>
  <c r="E494" i="2"/>
  <c r="E408" i="2"/>
  <c r="E322" i="2"/>
  <c r="E238" i="2"/>
  <c r="E145" i="2"/>
  <c r="E42" i="2"/>
  <c r="E443" i="2"/>
  <c r="E379" i="2"/>
  <c r="E315" i="2"/>
  <c r="E251" i="2"/>
  <c r="E187" i="2"/>
  <c r="E123" i="2"/>
  <c r="E59" i="2"/>
  <c r="Q18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2" i="1"/>
  <c r="L37" i="1" l="1"/>
  <c r="P39" i="1"/>
  <c r="L50" i="1"/>
  <c r="P53" i="1"/>
  <c r="K45" i="1"/>
  <c r="L35" i="1"/>
  <c r="N58" i="1"/>
  <c r="M53" i="1"/>
  <c r="K47" i="1"/>
  <c r="N51" i="1"/>
  <c r="O22" i="1"/>
  <c r="N48" i="1"/>
  <c r="O41" i="1"/>
  <c r="P43" i="1"/>
  <c r="K48" i="1"/>
  <c r="K38" i="1"/>
  <c r="O56" i="1"/>
  <c r="P50" i="1"/>
  <c r="L58" i="1"/>
  <c r="O43" i="1"/>
  <c r="O39" i="1"/>
  <c r="N44" i="1"/>
  <c r="N56" i="1"/>
  <c r="M45" i="1"/>
  <c r="M57" i="1"/>
  <c r="N49" i="1"/>
  <c r="L23" i="1"/>
  <c r="K65" i="1"/>
  <c r="O95" i="1" s="1"/>
  <c r="O55" i="1"/>
  <c r="O52" i="1"/>
  <c r="L49" i="1"/>
  <c r="M41" i="1"/>
  <c r="L52" i="1"/>
  <c r="M44" i="1"/>
  <c r="O44" i="1"/>
  <c r="M38" i="1"/>
  <c r="N38" i="1"/>
  <c r="N41" i="1"/>
  <c r="K36" i="1"/>
  <c r="L27" i="1"/>
  <c r="Q96" i="1"/>
  <c r="Q98" i="1"/>
  <c r="O23" i="1"/>
  <c r="K68" i="1"/>
  <c r="N43" i="1"/>
  <c r="L26" i="1"/>
  <c r="T19" i="1"/>
  <c r="T21" i="1"/>
  <c r="M43" i="1"/>
  <c r="M55" i="1"/>
  <c r="K56" i="1"/>
  <c r="P40" i="1"/>
  <c r="P49" i="1"/>
  <c r="L51" i="1"/>
  <c r="P51" i="1"/>
  <c r="P56" i="1"/>
  <c r="M46" i="1"/>
  <c r="P47" i="1"/>
  <c r="N46" i="1"/>
  <c r="K46" i="1"/>
  <c r="K57" i="1"/>
  <c r="K43" i="1"/>
  <c r="O42" i="1"/>
  <c r="N35" i="1"/>
  <c r="O45" i="1"/>
  <c r="M47" i="1"/>
  <c r="O37" i="1"/>
  <c r="O58" i="1"/>
  <c r="L40" i="1"/>
  <c r="K51" i="1"/>
  <c r="O53" i="1"/>
  <c r="K66" i="1"/>
  <c r="R121" i="1" s="1"/>
  <c r="M42" i="1"/>
  <c r="N50" i="1"/>
  <c r="P55" i="1"/>
  <c r="P42" i="1"/>
  <c r="L57" i="1"/>
  <c r="K41" i="1"/>
  <c r="M54" i="1"/>
  <c r="M37" i="1"/>
  <c r="P58" i="1"/>
  <c r="M48" i="1"/>
  <c r="N55" i="1"/>
  <c r="K53" i="1"/>
  <c r="L20" i="1"/>
  <c r="K42" i="1"/>
  <c r="N40" i="1"/>
  <c r="M39" i="1"/>
  <c r="M52" i="1"/>
  <c r="K37" i="1"/>
  <c r="P46" i="1"/>
  <c r="O49" i="1"/>
  <c r="N53" i="1"/>
  <c r="L55" i="1"/>
  <c r="N54" i="1"/>
  <c r="N57" i="1"/>
  <c r="K58" i="1"/>
  <c r="K55" i="1"/>
  <c r="P44" i="1"/>
  <c r="O54" i="1"/>
  <c r="P41" i="1"/>
  <c r="M51" i="1"/>
  <c r="P52" i="1"/>
  <c r="T20" i="1"/>
  <c r="U20" i="1" s="1"/>
  <c r="L21" i="1"/>
  <c r="M36" i="1"/>
  <c r="L38" i="1"/>
  <c r="O57" i="1"/>
  <c r="M58" i="1"/>
  <c r="L41" i="1"/>
  <c r="L45" i="1"/>
  <c r="M49" i="1"/>
  <c r="L36" i="1"/>
  <c r="L44" i="1"/>
  <c r="K50" i="1"/>
  <c r="L42" i="1"/>
  <c r="L46" i="1"/>
  <c r="L48" i="1"/>
  <c r="K67" i="1"/>
  <c r="Q79" i="1" s="1"/>
  <c r="N42" i="1"/>
  <c r="K49" i="1"/>
  <c r="O46" i="1"/>
  <c r="P38" i="1"/>
  <c r="L28" i="1"/>
  <c r="L25" i="1"/>
  <c r="M40" i="1"/>
  <c r="L22" i="1"/>
  <c r="N39" i="1"/>
  <c r="P37" i="1"/>
  <c r="O51" i="1"/>
  <c r="N37" i="1"/>
  <c r="O38" i="1"/>
  <c r="O47" i="1"/>
  <c r="K40" i="1"/>
  <c r="O50" i="1"/>
  <c r="N45" i="1"/>
  <c r="P54" i="1"/>
  <c r="P57" i="1"/>
  <c r="K44" i="1"/>
  <c r="N52" i="1"/>
  <c r="K35" i="1"/>
  <c r="P36" i="1"/>
  <c r="O35" i="1"/>
  <c r="M50" i="1"/>
  <c r="L29" i="1"/>
  <c r="O20" i="1"/>
  <c r="L39" i="1"/>
  <c r="O40" i="1"/>
  <c r="N47" i="1"/>
  <c r="P35" i="1"/>
  <c r="L43" i="1"/>
  <c r="L47" i="1"/>
  <c r="O48" i="1"/>
  <c r="K54" i="1"/>
  <c r="P48" i="1"/>
  <c r="L54" i="1"/>
  <c r="M56" i="1"/>
  <c r="N36" i="1"/>
  <c r="P45" i="1"/>
  <c r="L56" i="1"/>
  <c r="O36" i="1"/>
  <c r="M35" i="1"/>
  <c r="L53" i="1"/>
  <c r="K39" i="1"/>
  <c r="K52" i="1"/>
  <c r="N102" i="1"/>
  <c r="S102" i="1" s="1"/>
  <c r="O101" i="1"/>
  <c r="T101" i="1" s="1"/>
  <c r="P99" i="1"/>
  <c r="P125" i="1"/>
  <c r="N123" i="1"/>
  <c r="N120" i="1"/>
  <c r="S120" i="1" s="1"/>
  <c r="N118" i="1"/>
  <c r="S118" i="1" s="1"/>
  <c r="P122" i="1"/>
  <c r="O126" i="1"/>
  <c r="T126" i="1" s="1"/>
  <c r="O123" i="1"/>
  <c r="T123" i="1" s="1"/>
  <c r="O120" i="1"/>
  <c r="N124" i="1"/>
  <c r="S124" i="1" s="1"/>
  <c r="P119" i="1"/>
  <c r="N121" i="1"/>
  <c r="S121" i="1" s="1"/>
  <c r="P126" i="1"/>
  <c r="P123" i="1"/>
  <c r="P120" i="1"/>
  <c r="O124" i="1"/>
  <c r="T124" i="1" s="1"/>
  <c r="O121" i="1"/>
  <c r="T121" i="1" s="1"/>
  <c r="N125" i="1"/>
  <c r="S125" i="1" s="1"/>
  <c r="N122" i="1"/>
  <c r="S122" i="1" s="1"/>
  <c r="N119" i="1"/>
  <c r="S119" i="1" s="1"/>
  <c r="O125" i="1"/>
  <c r="T125" i="1" s="1"/>
  <c r="O122" i="1"/>
  <c r="T122" i="1" s="1"/>
  <c r="P124" i="1"/>
  <c r="P118" i="1"/>
  <c r="S123" i="1"/>
  <c r="O119" i="1"/>
  <c r="T119" i="1" s="1"/>
  <c r="N126" i="1"/>
  <c r="S126" i="1" s="1"/>
  <c r="P121" i="1"/>
  <c r="O118" i="1"/>
  <c r="T118" i="1" s="1"/>
  <c r="N101" i="1"/>
  <c r="S101" i="1" s="1"/>
  <c r="O99" i="1"/>
  <c r="T99" i="1" s="1"/>
  <c r="P98" i="1"/>
  <c r="N100" i="1"/>
  <c r="S100" i="1" s="1"/>
  <c r="O97" i="1"/>
  <c r="T97" i="1" s="1"/>
  <c r="P100" i="1"/>
  <c r="N94" i="1"/>
  <c r="S94" i="1" s="1"/>
  <c r="N99" i="1"/>
  <c r="S99" i="1" s="1"/>
  <c r="O96" i="1"/>
  <c r="T96" i="1" s="1"/>
  <c r="P97" i="1"/>
  <c r="N76" i="1"/>
  <c r="P68" i="1"/>
  <c r="O94" i="1"/>
  <c r="T94" i="1" s="1"/>
  <c r="N98" i="1"/>
  <c r="S98" i="1" s="1"/>
  <c r="O102" i="1"/>
  <c r="T102" i="1" s="1"/>
  <c r="P101" i="1"/>
  <c r="P94" i="1"/>
  <c r="N97" i="1"/>
  <c r="S97" i="1" s="1"/>
  <c r="O100" i="1"/>
  <c r="T100" i="1" s="1"/>
  <c r="P96" i="1"/>
  <c r="N96" i="1"/>
  <c r="S96" i="1" s="1"/>
  <c r="O98" i="1"/>
  <c r="T98" i="1" s="1"/>
  <c r="P102" i="1"/>
  <c r="N95" i="1"/>
  <c r="S95" i="1" s="1"/>
  <c r="P95" i="1"/>
  <c r="P23" i="1"/>
  <c r="U19" i="1"/>
  <c r="P20" i="1"/>
  <c r="P22" i="1"/>
  <c r="U21" i="1"/>
  <c r="P66" i="1" l="1"/>
  <c r="O81" i="1"/>
  <c r="Q82" i="1"/>
  <c r="R85" i="1"/>
  <c r="O83" i="1"/>
  <c r="N80" i="1"/>
  <c r="N82" i="1"/>
  <c r="P83" i="1"/>
  <c r="Q85" i="1"/>
  <c r="O82" i="1"/>
  <c r="P85" i="1"/>
  <c r="P86" i="1"/>
  <c r="N81" i="1"/>
  <c r="N85" i="1"/>
  <c r="P82" i="1"/>
  <c r="Q86" i="1"/>
  <c r="P80" i="1"/>
  <c r="R81" i="1"/>
  <c r="P84" i="1"/>
  <c r="P81" i="1"/>
  <c r="O84" i="1"/>
  <c r="O85" i="1"/>
  <c r="O80" i="1"/>
  <c r="Q84" i="1"/>
  <c r="Q81" i="1"/>
  <c r="R86" i="1"/>
  <c r="R83" i="1"/>
  <c r="Q80" i="1"/>
  <c r="R82" i="1"/>
  <c r="N84" i="1"/>
  <c r="O86" i="1"/>
  <c r="R80" i="1"/>
  <c r="Q83" i="1"/>
  <c r="R84" i="1"/>
  <c r="N86" i="1"/>
  <c r="N83" i="1"/>
  <c r="R96" i="1"/>
  <c r="R94" i="1"/>
  <c r="P104" i="1"/>
  <c r="R106" i="1"/>
  <c r="R108" i="1"/>
  <c r="R104" i="1"/>
  <c r="N67" i="1"/>
  <c r="R105" i="1"/>
  <c r="P105" i="1"/>
  <c r="Q107" i="1"/>
  <c r="O103" i="1"/>
  <c r="T103" i="1" s="1"/>
  <c r="O104" i="1"/>
  <c r="T104" i="1" s="1"/>
  <c r="R103" i="1"/>
  <c r="P106" i="1"/>
  <c r="P108" i="1"/>
  <c r="O108" i="1"/>
  <c r="T108" i="1" s="1"/>
  <c r="N105" i="1"/>
  <c r="S105" i="1" s="1"/>
  <c r="O107" i="1"/>
  <c r="T107" i="1" s="1"/>
  <c r="Q105" i="1"/>
  <c r="R107" i="1"/>
  <c r="P103" i="1"/>
  <c r="N106" i="1"/>
  <c r="S106" i="1" s="1"/>
  <c r="N104" i="1"/>
  <c r="S104" i="1" s="1"/>
  <c r="Q106" i="1"/>
  <c r="Q108" i="1"/>
  <c r="Q104" i="1"/>
  <c r="R102" i="1"/>
  <c r="N107" i="1"/>
  <c r="S107" i="1" s="1"/>
  <c r="N108" i="1"/>
  <c r="S108" i="1" s="1"/>
  <c r="O105" i="1"/>
  <c r="T105" i="1" s="1"/>
  <c r="P107" i="1"/>
  <c r="N103" i="1"/>
  <c r="S103" i="1" s="1"/>
  <c r="Q103" i="1"/>
  <c r="O106" i="1"/>
  <c r="T106" i="1" s="1"/>
  <c r="Q100" i="1"/>
  <c r="Q94" i="1"/>
  <c r="O70" i="1"/>
  <c r="N66" i="1"/>
  <c r="Q95" i="1"/>
  <c r="R100" i="1"/>
  <c r="Q97" i="1"/>
  <c r="R99" i="1"/>
  <c r="R101" i="1"/>
  <c r="R98" i="1"/>
  <c r="Q102" i="1"/>
  <c r="R97" i="1"/>
  <c r="R95" i="1"/>
  <c r="Q99" i="1"/>
  <c r="Q101" i="1"/>
  <c r="P67" i="1"/>
  <c r="N72" i="1"/>
  <c r="P70" i="1"/>
  <c r="O76" i="1"/>
  <c r="Q68" i="1"/>
  <c r="Q77" i="1"/>
  <c r="Q122" i="1"/>
  <c r="Q73" i="1"/>
  <c r="Q78" i="1"/>
  <c r="Q118" i="1"/>
  <c r="R70" i="1"/>
  <c r="P72" i="1"/>
  <c r="O65" i="1"/>
  <c r="O69" i="1"/>
  <c r="R75" i="1"/>
  <c r="Q124" i="1"/>
  <c r="R123" i="1"/>
  <c r="R65" i="1"/>
  <c r="Q125" i="1"/>
  <c r="Q119" i="1"/>
  <c r="N77" i="1"/>
  <c r="O79" i="1"/>
  <c r="P77" i="1"/>
  <c r="R67" i="1"/>
  <c r="Q75" i="1"/>
  <c r="R72" i="1"/>
  <c r="Q65" i="1"/>
  <c r="R120" i="1"/>
  <c r="N75" i="1"/>
  <c r="P78" i="1"/>
  <c r="P71" i="1"/>
  <c r="Q67" i="1"/>
  <c r="R68" i="1"/>
  <c r="Q121" i="1"/>
  <c r="Q72" i="1"/>
  <c r="Q126" i="1"/>
  <c r="O66" i="1"/>
  <c r="T120" i="1"/>
  <c r="O75" i="1"/>
  <c r="N68" i="1"/>
  <c r="O74" i="1"/>
  <c r="N70" i="1"/>
  <c r="N78" i="1"/>
  <c r="Q70" i="1"/>
  <c r="R74" i="1"/>
  <c r="R125" i="1"/>
  <c r="R122" i="1"/>
  <c r="R79" i="1"/>
  <c r="R76" i="1"/>
  <c r="R118" i="1"/>
  <c r="T95" i="1"/>
  <c r="T109" i="1" s="1"/>
  <c r="N65" i="1"/>
  <c r="O68" i="1"/>
  <c r="P69" i="1"/>
  <c r="P75" i="1"/>
  <c r="O78" i="1"/>
  <c r="O67" i="1"/>
  <c r="O73" i="1"/>
  <c r="R126" i="1"/>
  <c r="Q123" i="1"/>
  <c r="R66" i="1"/>
  <c r="Q74" i="1"/>
  <c r="R77" i="1"/>
  <c r="R71" i="1"/>
  <c r="R119" i="1"/>
  <c r="N73" i="1"/>
  <c r="N74" i="1"/>
  <c r="P65" i="1"/>
  <c r="N79" i="1"/>
  <c r="P76" i="1"/>
  <c r="P74" i="1"/>
  <c r="P73" i="1"/>
  <c r="O71" i="1"/>
  <c r="N71" i="1"/>
  <c r="O77" i="1"/>
  <c r="O72" i="1"/>
  <c r="P79" i="1"/>
  <c r="N69" i="1"/>
  <c r="R124" i="1"/>
  <c r="Q66" i="1"/>
  <c r="Q69" i="1"/>
  <c r="Q120" i="1"/>
  <c r="Q71" i="1"/>
  <c r="Q76" i="1"/>
  <c r="R69" i="1"/>
  <c r="R73" i="1"/>
  <c r="R78" i="1"/>
  <c r="T86" i="1" l="1"/>
  <c r="S86" i="1"/>
  <c r="S80" i="1"/>
  <c r="T80" i="1"/>
  <c r="T85" i="1"/>
  <c r="S85" i="1"/>
  <c r="S82" i="1"/>
  <c r="T82" i="1"/>
  <c r="S81" i="1"/>
  <c r="T81" i="1"/>
  <c r="T84" i="1"/>
  <c r="S84" i="1"/>
  <c r="T83" i="1"/>
  <c r="S83" i="1"/>
  <c r="S70" i="1"/>
  <c r="T70" i="1"/>
  <c r="T78" i="1"/>
  <c r="S78" i="1"/>
  <c r="S75" i="1"/>
  <c r="T75" i="1"/>
  <c r="T79" i="1"/>
  <c r="S79" i="1"/>
  <c r="S69" i="1"/>
  <c r="T69" i="1"/>
  <c r="T68" i="1"/>
  <c r="S68" i="1"/>
  <c r="T66" i="1"/>
  <c r="S66" i="1"/>
  <c r="S65" i="1"/>
  <c r="T65" i="1"/>
  <c r="T72" i="1"/>
  <c r="S72" i="1"/>
  <c r="T76" i="1"/>
  <c r="S76" i="1"/>
  <c r="T77" i="1"/>
  <c r="S77" i="1"/>
  <c r="Q87" i="1"/>
  <c r="S73" i="1"/>
  <c r="T73" i="1"/>
  <c r="S71" i="1"/>
  <c r="T71" i="1"/>
  <c r="T67" i="1"/>
  <c r="S67" i="1"/>
  <c r="S74" i="1"/>
  <c r="T74" i="1"/>
  <c r="T87" i="1" l="1"/>
</calcChain>
</file>

<file path=xl/sharedStrings.xml><?xml version="1.0" encoding="utf-8"?>
<sst xmlns="http://schemas.openxmlformats.org/spreadsheetml/2006/main" count="69" uniqueCount="48">
  <si>
    <t>Date</t>
  </si>
  <si>
    <t>Open</t>
  </si>
  <si>
    <t>High</t>
  </si>
  <si>
    <t>Low</t>
  </si>
  <si>
    <t>Close</t>
  </si>
  <si>
    <t>%RET</t>
  </si>
  <si>
    <t>Descriptive Statistics</t>
  </si>
  <si>
    <t>Significance Test</t>
  </si>
  <si>
    <t>Test</t>
  </si>
  <si>
    <t>p-value</t>
  </si>
  <si>
    <t>SIG?</t>
  </si>
  <si>
    <t>Target</t>
  </si>
  <si>
    <t>P-Value</t>
  </si>
  <si>
    <t>White-noise</t>
  </si>
  <si>
    <t>AVERAGE:</t>
  </si>
  <si>
    <t>Normal Distributed?</t>
  </si>
  <si>
    <t>STD DEV:</t>
  </si>
  <si>
    <t>ARCH Effect?</t>
  </si>
  <si>
    <t>SKEW:</t>
  </si>
  <si>
    <t>EXCESS-KURTOSIS:</t>
  </si>
  <si>
    <t>MEDIAN:</t>
  </si>
  <si>
    <t>MIN:</t>
  </si>
  <si>
    <t>MAX:</t>
  </si>
  <si>
    <t>Q 1:</t>
  </si>
  <si>
    <t>Q 3:</t>
  </si>
  <si>
    <t>Correlogram Analysis</t>
  </si>
  <si>
    <t>Lag</t>
  </si>
  <si>
    <t>ACF</t>
  </si>
  <si>
    <t>UL</t>
  </si>
  <si>
    <t>LL</t>
  </si>
  <si>
    <t>PACF</t>
  </si>
  <si>
    <t>method</t>
  </si>
  <si>
    <t>Bins</t>
  </si>
  <si>
    <t>Bin</t>
  </si>
  <si>
    <t>Center</t>
  </si>
  <si>
    <t>PDF</t>
  </si>
  <si>
    <t>CDF</t>
  </si>
  <si>
    <t>EDF</t>
  </si>
  <si>
    <t>Normal</t>
  </si>
  <si>
    <t>N(0,1)</t>
  </si>
  <si>
    <t>Sturge's Method</t>
  </si>
  <si>
    <t>Square Root</t>
  </si>
  <si>
    <t>Scott's Choice</t>
  </si>
  <si>
    <t>Freedman-Diaconis</t>
  </si>
  <si>
    <t>X Value</t>
  </si>
  <si>
    <t>Y Value</t>
  </si>
  <si>
    <t>X bar</t>
  </si>
  <si>
    <t>Y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</si>
</sst>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/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0" fontId="2" fillId="2" borderId="3" xfId="0" applyNumberFormat="1" applyFont="1" applyFill="1" applyBorder="1" applyAlignment="1">
      <alignment horizontal="center"/>
    </xf>
    <xf numFmtId="0" fontId="0" fillId="0" borderId="3" xfId="0" applyBorder="1"/>
    <xf numFmtId="165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/>
    </xf>
    <xf numFmtId="10" fontId="0" fillId="0" borderId="0" xfId="0" applyNumberFormat="1"/>
    <xf numFmtId="166" fontId="0" fillId="0" borderId="0" xfId="0" applyNumberFormat="1"/>
    <xf numFmtId="165" fontId="0" fillId="0" borderId="0" xfId="0" applyNumberFormat="1"/>
    <xf numFmtId="10" fontId="0" fillId="0" borderId="0" xfId="1" applyNumberFormat="1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Sheet1!$A$2:$A$499</c:f>
              <c:numCache>
                <c:formatCode>m/d/yyyy</c:formatCode>
                <c:ptCount val="498"/>
                <c:pt idx="0">
                  <c:v>40311</c:v>
                </c:pt>
                <c:pt idx="1">
                  <c:v>40312</c:v>
                </c:pt>
                <c:pt idx="2">
                  <c:v>40315</c:v>
                </c:pt>
                <c:pt idx="3">
                  <c:v>40316</c:v>
                </c:pt>
                <c:pt idx="4">
                  <c:v>40317</c:v>
                </c:pt>
                <c:pt idx="5">
                  <c:v>40318</c:v>
                </c:pt>
                <c:pt idx="6">
                  <c:v>40319</c:v>
                </c:pt>
                <c:pt idx="7">
                  <c:v>40322</c:v>
                </c:pt>
                <c:pt idx="8">
                  <c:v>40323</c:v>
                </c:pt>
                <c:pt idx="9">
                  <c:v>40324</c:v>
                </c:pt>
                <c:pt idx="10">
                  <c:v>40325</c:v>
                </c:pt>
                <c:pt idx="11">
                  <c:v>40326</c:v>
                </c:pt>
                <c:pt idx="12">
                  <c:v>40329</c:v>
                </c:pt>
                <c:pt idx="13">
                  <c:v>40330</c:v>
                </c:pt>
                <c:pt idx="14">
                  <c:v>40331</c:v>
                </c:pt>
                <c:pt idx="15">
                  <c:v>40332</c:v>
                </c:pt>
                <c:pt idx="16">
                  <c:v>40333</c:v>
                </c:pt>
                <c:pt idx="17">
                  <c:v>40336</c:v>
                </c:pt>
                <c:pt idx="18">
                  <c:v>40337</c:v>
                </c:pt>
                <c:pt idx="19">
                  <c:v>40338</c:v>
                </c:pt>
                <c:pt idx="20">
                  <c:v>40339</c:v>
                </c:pt>
                <c:pt idx="21">
                  <c:v>40340</c:v>
                </c:pt>
                <c:pt idx="22">
                  <c:v>40343</c:v>
                </c:pt>
                <c:pt idx="23">
                  <c:v>40344</c:v>
                </c:pt>
                <c:pt idx="24">
                  <c:v>40345</c:v>
                </c:pt>
                <c:pt idx="25">
                  <c:v>40346</c:v>
                </c:pt>
                <c:pt idx="26">
                  <c:v>40347</c:v>
                </c:pt>
                <c:pt idx="27">
                  <c:v>40350</c:v>
                </c:pt>
                <c:pt idx="28">
                  <c:v>40351</c:v>
                </c:pt>
                <c:pt idx="29">
                  <c:v>40352</c:v>
                </c:pt>
                <c:pt idx="30">
                  <c:v>40353</c:v>
                </c:pt>
                <c:pt idx="31">
                  <c:v>40354</c:v>
                </c:pt>
                <c:pt idx="32">
                  <c:v>40357</c:v>
                </c:pt>
                <c:pt idx="33">
                  <c:v>40358</c:v>
                </c:pt>
                <c:pt idx="34">
                  <c:v>40359</c:v>
                </c:pt>
                <c:pt idx="35">
                  <c:v>40360</c:v>
                </c:pt>
                <c:pt idx="36">
                  <c:v>40361</c:v>
                </c:pt>
                <c:pt idx="37">
                  <c:v>40364</c:v>
                </c:pt>
                <c:pt idx="38">
                  <c:v>40365</c:v>
                </c:pt>
                <c:pt idx="39">
                  <c:v>40366</c:v>
                </c:pt>
                <c:pt idx="40">
                  <c:v>40367</c:v>
                </c:pt>
                <c:pt idx="41">
                  <c:v>40368</c:v>
                </c:pt>
                <c:pt idx="42">
                  <c:v>40371</c:v>
                </c:pt>
                <c:pt idx="43">
                  <c:v>40372</c:v>
                </c:pt>
                <c:pt idx="44">
                  <c:v>40373</c:v>
                </c:pt>
                <c:pt idx="45">
                  <c:v>40374</c:v>
                </c:pt>
                <c:pt idx="46">
                  <c:v>40375</c:v>
                </c:pt>
                <c:pt idx="47">
                  <c:v>40378</c:v>
                </c:pt>
                <c:pt idx="48">
                  <c:v>40379</c:v>
                </c:pt>
                <c:pt idx="49">
                  <c:v>40380</c:v>
                </c:pt>
                <c:pt idx="50">
                  <c:v>40381</c:v>
                </c:pt>
                <c:pt idx="51">
                  <c:v>40382</c:v>
                </c:pt>
                <c:pt idx="52">
                  <c:v>40385</c:v>
                </c:pt>
                <c:pt idx="53">
                  <c:v>40386</c:v>
                </c:pt>
                <c:pt idx="54">
                  <c:v>40387</c:v>
                </c:pt>
                <c:pt idx="55">
                  <c:v>40388</c:v>
                </c:pt>
                <c:pt idx="56">
                  <c:v>40389</c:v>
                </c:pt>
                <c:pt idx="57">
                  <c:v>40392</c:v>
                </c:pt>
                <c:pt idx="58">
                  <c:v>40393</c:v>
                </c:pt>
                <c:pt idx="59">
                  <c:v>40394</c:v>
                </c:pt>
                <c:pt idx="60">
                  <c:v>40395</c:v>
                </c:pt>
                <c:pt idx="61">
                  <c:v>40396</c:v>
                </c:pt>
                <c:pt idx="62">
                  <c:v>40399</c:v>
                </c:pt>
                <c:pt idx="63">
                  <c:v>40400</c:v>
                </c:pt>
                <c:pt idx="64">
                  <c:v>40401</c:v>
                </c:pt>
                <c:pt idx="65">
                  <c:v>40402</c:v>
                </c:pt>
                <c:pt idx="66">
                  <c:v>40403</c:v>
                </c:pt>
                <c:pt idx="67">
                  <c:v>40406</c:v>
                </c:pt>
                <c:pt idx="68">
                  <c:v>40407</c:v>
                </c:pt>
                <c:pt idx="69">
                  <c:v>40408</c:v>
                </c:pt>
                <c:pt idx="70">
                  <c:v>40409</c:v>
                </c:pt>
                <c:pt idx="71">
                  <c:v>40410</c:v>
                </c:pt>
                <c:pt idx="72">
                  <c:v>40413</c:v>
                </c:pt>
                <c:pt idx="73">
                  <c:v>40414</c:v>
                </c:pt>
                <c:pt idx="74">
                  <c:v>40415</c:v>
                </c:pt>
                <c:pt idx="75">
                  <c:v>40416</c:v>
                </c:pt>
                <c:pt idx="76">
                  <c:v>40417</c:v>
                </c:pt>
                <c:pt idx="77">
                  <c:v>40420</c:v>
                </c:pt>
                <c:pt idx="78">
                  <c:v>40421</c:v>
                </c:pt>
                <c:pt idx="79">
                  <c:v>40422</c:v>
                </c:pt>
                <c:pt idx="80">
                  <c:v>40423</c:v>
                </c:pt>
                <c:pt idx="81">
                  <c:v>40424</c:v>
                </c:pt>
                <c:pt idx="82">
                  <c:v>40427</c:v>
                </c:pt>
                <c:pt idx="83">
                  <c:v>40428</c:v>
                </c:pt>
                <c:pt idx="84">
                  <c:v>40429</c:v>
                </c:pt>
                <c:pt idx="85">
                  <c:v>40430</c:v>
                </c:pt>
                <c:pt idx="86">
                  <c:v>40431</c:v>
                </c:pt>
                <c:pt idx="87">
                  <c:v>40434</c:v>
                </c:pt>
                <c:pt idx="88">
                  <c:v>40435</c:v>
                </c:pt>
                <c:pt idx="89">
                  <c:v>40436</c:v>
                </c:pt>
                <c:pt idx="90">
                  <c:v>40437</c:v>
                </c:pt>
                <c:pt idx="91">
                  <c:v>40438</c:v>
                </c:pt>
                <c:pt idx="92">
                  <c:v>40441</c:v>
                </c:pt>
                <c:pt idx="93">
                  <c:v>40442</c:v>
                </c:pt>
                <c:pt idx="94">
                  <c:v>40443</c:v>
                </c:pt>
                <c:pt idx="95">
                  <c:v>40444</c:v>
                </c:pt>
                <c:pt idx="96">
                  <c:v>40445</c:v>
                </c:pt>
                <c:pt idx="97">
                  <c:v>40448</c:v>
                </c:pt>
                <c:pt idx="98">
                  <c:v>40449</c:v>
                </c:pt>
                <c:pt idx="99">
                  <c:v>40450</c:v>
                </c:pt>
                <c:pt idx="100">
                  <c:v>40451</c:v>
                </c:pt>
                <c:pt idx="101">
                  <c:v>40452</c:v>
                </c:pt>
                <c:pt idx="102">
                  <c:v>40455</c:v>
                </c:pt>
                <c:pt idx="103">
                  <c:v>40456</c:v>
                </c:pt>
                <c:pt idx="104">
                  <c:v>40457</c:v>
                </c:pt>
                <c:pt idx="105">
                  <c:v>40458</c:v>
                </c:pt>
                <c:pt idx="106">
                  <c:v>40459</c:v>
                </c:pt>
                <c:pt idx="107">
                  <c:v>40462</c:v>
                </c:pt>
                <c:pt idx="108">
                  <c:v>40463</c:v>
                </c:pt>
                <c:pt idx="109">
                  <c:v>40464</c:v>
                </c:pt>
                <c:pt idx="110">
                  <c:v>40465</c:v>
                </c:pt>
                <c:pt idx="111">
                  <c:v>40466</c:v>
                </c:pt>
                <c:pt idx="112">
                  <c:v>40469</c:v>
                </c:pt>
                <c:pt idx="113">
                  <c:v>40470</c:v>
                </c:pt>
                <c:pt idx="114">
                  <c:v>40471</c:v>
                </c:pt>
                <c:pt idx="115">
                  <c:v>40472</c:v>
                </c:pt>
                <c:pt idx="116">
                  <c:v>40473</c:v>
                </c:pt>
                <c:pt idx="117">
                  <c:v>40476</c:v>
                </c:pt>
                <c:pt idx="118">
                  <c:v>40477</c:v>
                </c:pt>
                <c:pt idx="119">
                  <c:v>40478</c:v>
                </c:pt>
                <c:pt idx="120">
                  <c:v>40479</c:v>
                </c:pt>
                <c:pt idx="121">
                  <c:v>40480</c:v>
                </c:pt>
                <c:pt idx="122">
                  <c:v>40483</c:v>
                </c:pt>
                <c:pt idx="123">
                  <c:v>40484</c:v>
                </c:pt>
                <c:pt idx="124">
                  <c:v>40485</c:v>
                </c:pt>
                <c:pt idx="125">
                  <c:v>40486</c:v>
                </c:pt>
                <c:pt idx="126">
                  <c:v>40487</c:v>
                </c:pt>
                <c:pt idx="127">
                  <c:v>40490</c:v>
                </c:pt>
                <c:pt idx="128">
                  <c:v>40491</c:v>
                </c:pt>
                <c:pt idx="129">
                  <c:v>40492</c:v>
                </c:pt>
                <c:pt idx="130">
                  <c:v>40493</c:v>
                </c:pt>
                <c:pt idx="131">
                  <c:v>40494</c:v>
                </c:pt>
                <c:pt idx="132">
                  <c:v>40497</c:v>
                </c:pt>
                <c:pt idx="133">
                  <c:v>40498</c:v>
                </c:pt>
                <c:pt idx="134">
                  <c:v>40499</c:v>
                </c:pt>
                <c:pt idx="135">
                  <c:v>40500</c:v>
                </c:pt>
                <c:pt idx="136">
                  <c:v>40501</c:v>
                </c:pt>
                <c:pt idx="137">
                  <c:v>40504</c:v>
                </c:pt>
                <c:pt idx="138">
                  <c:v>40505</c:v>
                </c:pt>
                <c:pt idx="139">
                  <c:v>40506</c:v>
                </c:pt>
                <c:pt idx="140">
                  <c:v>40507</c:v>
                </c:pt>
                <c:pt idx="141">
                  <c:v>40508</c:v>
                </c:pt>
                <c:pt idx="142">
                  <c:v>40511</c:v>
                </c:pt>
                <c:pt idx="143">
                  <c:v>40512</c:v>
                </c:pt>
                <c:pt idx="144">
                  <c:v>40513</c:v>
                </c:pt>
                <c:pt idx="145">
                  <c:v>40514</c:v>
                </c:pt>
                <c:pt idx="146">
                  <c:v>40515</c:v>
                </c:pt>
                <c:pt idx="147">
                  <c:v>40518</c:v>
                </c:pt>
                <c:pt idx="148">
                  <c:v>40519</c:v>
                </c:pt>
                <c:pt idx="149">
                  <c:v>40520</c:v>
                </c:pt>
                <c:pt idx="150">
                  <c:v>40521</c:v>
                </c:pt>
                <c:pt idx="151">
                  <c:v>40522</c:v>
                </c:pt>
                <c:pt idx="152">
                  <c:v>40525</c:v>
                </c:pt>
                <c:pt idx="153">
                  <c:v>40526</c:v>
                </c:pt>
                <c:pt idx="154">
                  <c:v>40527</c:v>
                </c:pt>
                <c:pt idx="155">
                  <c:v>40528</c:v>
                </c:pt>
                <c:pt idx="156">
                  <c:v>40529</c:v>
                </c:pt>
                <c:pt idx="157">
                  <c:v>40532</c:v>
                </c:pt>
                <c:pt idx="158">
                  <c:v>40533</c:v>
                </c:pt>
                <c:pt idx="159">
                  <c:v>40534</c:v>
                </c:pt>
                <c:pt idx="160">
                  <c:v>40535</c:v>
                </c:pt>
                <c:pt idx="161">
                  <c:v>40536</c:v>
                </c:pt>
                <c:pt idx="162">
                  <c:v>40539</c:v>
                </c:pt>
                <c:pt idx="163">
                  <c:v>40540</c:v>
                </c:pt>
                <c:pt idx="164">
                  <c:v>40541</c:v>
                </c:pt>
                <c:pt idx="165">
                  <c:v>40542</c:v>
                </c:pt>
                <c:pt idx="166">
                  <c:v>40543</c:v>
                </c:pt>
                <c:pt idx="167">
                  <c:v>40546</c:v>
                </c:pt>
                <c:pt idx="168">
                  <c:v>40547</c:v>
                </c:pt>
                <c:pt idx="169">
                  <c:v>40548</c:v>
                </c:pt>
                <c:pt idx="170">
                  <c:v>40549</c:v>
                </c:pt>
                <c:pt idx="171">
                  <c:v>40550</c:v>
                </c:pt>
                <c:pt idx="172">
                  <c:v>40553</c:v>
                </c:pt>
                <c:pt idx="173">
                  <c:v>40554</c:v>
                </c:pt>
                <c:pt idx="174">
                  <c:v>40555</c:v>
                </c:pt>
                <c:pt idx="175">
                  <c:v>40556</c:v>
                </c:pt>
                <c:pt idx="176">
                  <c:v>40557</c:v>
                </c:pt>
                <c:pt idx="177">
                  <c:v>40560</c:v>
                </c:pt>
                <c:pt idx="178">
                  <c:v>40561</c:v>
                </c:pt>
                <c:pt idx="179">
                  <c:v>40562</c:v>
                </c:pt>
                <c:pt idx="180">
                  <c:v>40563</c:v>
                </c:pt>
                <c:pt idx="181">
                  <c:v>40564</c:v>
                </c:pt>
                <c:pt idx="182">
                  <c:v>40567</c:v>
                </c:pt>
                <c:pt idx="183">
                  <c:v>40568</c:v>
                </c:pt>
                <c:pt idx="184">
                  <c:v>40569</c:v>
                </c:pt>
                <c:pt idx="185">
                  <c:v>40570</c:v>
                </c:pt>
                <c:pt idx="186">
                  <c:v>40571</c:v>
                </c:pt>
                <c:pt idx="187">
                  <c:v>40574</c:v>
                </c:pt>
                <c:pt idx="188">
                  <c:v>40575</c:v>
                </c:pt>
                <c:pt idx="189">
                  <c:v>40576</c:v>
                </c:pt>
                <c:pt idx="190">
                  <c:v>40577</c:v>
                </c:pt>
                <c:pt idx="191">
                  <c:v>40578</c:v>
                </c:pt>
                <c:pt idx="192">
                  <c:v>40581</c:v>
                </c:pt>
                <c:pt idx="193">
                  <c:v>40582</c:v>
                </c:pt>
                <c:pt idx="194">
                  <c:v>40583</c:v>
                </c:pt>
                <c:pt idx="195">
                  <c:v>40584</c:v>
                </c:pt>
                <c:pt idx="196">
                  <c:v>40585</c:v>
                </c:pt>
                <c:pt idx="197">
                  <c:v>40588</c:v>
                </c:pt>
                <c:pt idx="198">
                  <c:v>40589</c:v>
                </c:pt>
                <c:pt idx="199">
                  <c:v>40590</c:v>
                </c:pt>
                <c:pt idx="200">
                  <c:v>40591</c:v>
                </c:pt>
                <c:pt idx="201">
                  <c:v>40592</c:v>
                </c:pt>
                <c:pt idx="202">
                  <c:v>40595</c:v>
                </c:pt>
                <c:pt idx="203">
                  <c:v>40596</c:v>
                </c:pt>
                <c:pt idx="204">
                  <c:v>40597</c:v>
                </c:pt>
                <c:pt idx="205">
                  <c:v>40598</c:v>
                </c:pt>
                <c:pt idx="206">
                  <c:v>40599</c:v>
                </c:pt>
                <c:pt idx="207">
                  <c:v>40602</c:v>
                </c:pt>
                <c:pt idx="208">
                  <c:v>40603</c:v>
                </c:pt>
                <c:pt idx="209">
                  <c:v>40604</c:v>
                </c:pt>
                <c:pt idx="210">
                  <c:v>40605</c:v>
                </c:pt>
                <c:pt idx="211">
                  <c:v>40606</c:v>
                </c:pt>
                <c:pt idx="212">
                  <c:v>40609</c:v>
                </c:pt>
                <c:pt idx="213">
                  <c:v>40610</c:v>
                </c:pt>
                <c:pt idx="214">
                  <c:v>40611</c:v>
                </c:pt>
                <c:pt idx="215">
                  <c:v>40612</c:v>
                </c:pt>
                <c:pt idx="216">
                  <c:v>40613</c:v>
                </c:pt>
                <c:pt idx="217">
                  <c:v>40616</c:v>
                </c:pt>
                <c:pt idx="218">
                  <c:v>40617</c:v>
                </c:pt>
                <c:pt idx="219">
                  <c:v>40618</c:v>
                </c:pt>
                <c:pt idx="220">
                  <c:v>40619</c:v>
                </c:pt>
                <c:pt idx="221">
                  <c:v>40620</c:v>
                </c:pt>
                <c:pt idx="222">
                  <c:v>40623</c:v>
                </c:pt>
                <c:pt idx="223">
                  <c:v>40624</c:v>
                </c:pt>
                <c:pt idx="224">
                  <c:v>40625</c:v>
                </c:pt>
                <c:pt idx="225">
                  <c:v>40626</c:v>
                </c:pt>
                <c:pt idx="226">
                  <c:v>40627</c:v>
                </c:pt>
                <c:pt idx="227">
                  <c:v>40630</c:v>
                </c:pt>
                <c:pt idx="228">
                  <c:v>40631</c:v>
                </c:pt>
                <c:pt idx="229">
                  <c:v>40632</c:v>
                </c:pt>
                <c:pt idx="230">
                  <c:v>40633</c:v>
                </c:pt>
                <c:pt idx="231">
                  <c:v>40634</c:v>
                </c:pt>
                <c:pt idx="232">
                  <c:v>40637</c:v>
                </c:pt>
                <c:pt idx="233">
                  <c:v>40638</c:v>
                </c:pt>
                <c:pt idx="234">
                  <c:v>40639</c:v>
                </c:pt>
                <c:pt idx="235">
                  <c:v>40640</c:v>
                </c:pt>
                <c:pt idx="236">
                  <c:v>40641</c:v>
                </c:pt>
                <c:pt idx="237">
                  <c:v>40644</c:v>
                </c:pt>
                <c:pt idx="238">
                  <c:v>40645</c:v>
                </c:pt>
                <c:pt idx="239">
                  <c:v>40646</c:v>
                </c:pt>
                <c:pt idx="240">
                  <c:v>40647</c:v>
                </c:pt>
                <c:pt idx="241">
                  <c:v>40648</c:v>
                </c:pt>
                <c:pt idx="242">
                  <c:v>40651</c:v>
                </c:pt>
                <c:pt idx="243">
                  <c:v>40652</c:v>
                </c:pt>
                <c:pt idx="244">
                  <c:v>40653</c:v>
                </c:pt>
                <c:pt idx="245">
                  <c:v>40654</c:v>
                </c:pt>
                <c:pt idx="246">
                  <c:v>40655</c:v>
                </c:pt>
                <c:pt idx="247">
                  <c:v>40658</c:v>
                </c:pt>
                <c:pt idx="248">
                  <c:v>40659</c:v>
                </c:pt>
                <c:pt idx="249">
                  <c:v>40660</c:v>
                </c:pt>
                <c:pt idx="250">
                  <c:v>40661</c:v>
                </c:pt>
                <c:pt idx="251">
                  <c:v>40662</c:v>
                </c:pt>
                <c:pt idx="252">
                  <c:v>40665</c:v>
                </c:pt>
                <c:pt idx="253">
                  <c:v>40666</c:v>
                </c:pt>
                <c:pt idx="254">
                  <c:v>40667</c:v>
                </c:pt>
                <c:pt idx="255">
                  <c:v>40668</c:v>
                </c:pt>
                <c:pt idx="256">
                  <c:v>40669</c:v>
                </c:pt>
                <c:pt idx="257">
                  <c:v>40672</c:v>
                </c:pt>
                <c:pt idx="258">
                  <c:v>40673</c:v>
                </c:pt>
                <c:pt idx="259">
                  <c:v>40674</c:v>
                </c:pt>
                <c:pt idx="260">
                  <c:v>40675</c:v>
                </c:pt>
                <c:pt idx="261">
                  <c:v>40676</c:v>
                </c:pt>
                <c:pt idx="262">
                  <c:v>40679</c:v>
                </c:pt>
                <c:pt idx="263">
                  <c:v>40680</c:v>
                </c:pt>
                <c:pt idx="264">
                  <c:v>40681</c:v>
                </c:pt>
                <c:pt idx="265">
                  <c:v>40682</c:v>
                </c:pt>
                <c:pt idx="266">
                  <c:v>40683</c:v>
                </c:pt>
                <c:pt idx="267">
                  <c:v>40686</c:v>
                </c:pt>
                <c:pt idx="268">
                  <c:v>40687</c:v>
                </c:pt>
                <c:pt idx="269">
                  <c:v>40688</c:v>
                </c:pt>
                <c:pt idx="270">
                  <c:v>40689</c:v>
                </c:pt>
                <c:pt idx="271">
                  <c:v>40690</c:v>
                </c:pt>
                <c:pt idx="272">
                  <c:v>40693</c:v>
                </c:pt>
                <c:pt idx="273">
                  <c:v>40694</c:v>
                </c:pt>
                <c:pt idx="274">
                  <c:v>40695</c:v>
                </c:pt>
                <c:pt idx="275">
                  <c:v>40696</c:v>
                </c:pt>
                <c:pt idx="276">
                  <c:v>40697</c:v>
                </c:pt>
                <c:pt idx="277">
                  <c:v>40700</c:v>
                </c:pt>
                <c:pt idx="278">
                  <c:v>40701</c:v>
                </c:pt>
                <c:pt idx="279">
                  <c:v>40702</c:v>
                </c:pt>
                <c:pt idx="280">
                  <c:v>40703</c:v>
                </c:pt>
                <c:pt idx="281">
                  <c:v>40704</c:v>
                </c:pt>
                <c:pt idx="282">
                  <c:v>40707</c:v>
                </c:pt>
                <c:pt idx="283">
                  <c:v>40708</c:v>
                </c:pt>
                <c:pt idx="284">
                  <c:v>40709</c:v>
                </c:pt>
                <c:pt idx="285">
                  <c:v>40710</c:v>
                </c:pt>
                <c:pt idx="286">
                  <c:v>40711</c:v>
                </c:pt>
                <c:pt idx="287">
                  <c:v>40714</c:v>
                </c:pt>
                <c:pt idx="288">
                  <c:v>40715</c:v>
                </c:pt>
                <c:pt idx="289">
                  <c:v>40716</c:v>
                </c:pt>
                <c:pt idx="290">
                  <c:v>40717</c:v>
                </c:pt>
                <c:pt idx="291">
                  <c:v>40718</c:v>
                </c:pt>
                <c:pt idx="292">
                  <c:v>40721</c:v>
                </c:pt>
                <c:pt idx="293">
                  <c:v>40722</c:v>
                </c:pt>
                <c:pt idx="294">
                  <c:v>40723</c:v>
                </c:pt>
                <c:pt idx="295">
                  <c:v>40724</c:v>
                </c:pt>
                <c:pt idx="296">
                  <c:v>40725</c:v>
                </c:pt>
                <c:pt idx="297">
                  <c:v>40728</c:v>
                </c:pt>
                <c:pt idx="298">
                  <c:v>40729</c:v>
                </c:pt>
                <c:pt idx="299">
                  <c:v>40730</c:v>
                </c:pt>
                <c:pt idx="300">
                  <c:v>40731</c:v>
                </c:pt>
                <c:pt idx="301">
                  <c:v>40732</c:v>
                </c:pt>
                <c:pt idx="302">
                  <c:v>40735</c:v>
                </c:pt>
                <c:pt idx="303">
                  <c:v>40736</c:v>
                </c:pt>
                <c:pt idx="304">
                  <c:v>40737</c:v>
                </c:pt>
                <c:pt idx="305">
                  <c:v>40738</c:v>
                </c:pt>
                <c:pt idx="306">
                  <c:v>40739</c:v>
                </c:pt>
                <c:pt idx="307">
                  <c:v>40742</c:v>
                </c:pt>
                <c:pt idx="308">
                  <c:v>40743</c:v>
                </c:pt>
                <c:pt idx="309">
                  <c:v>40744</c:v>
                </c:pt>
                <c:pt idx="310">
                  <c:v>40745</c:v>
                </c:pt>
                <c:pt idx="311">
                  <c:v>40746</c:v>
                </c:pt>
                <c:pt idx="312">
                  <c:v>40749</c:v>
                </c:pt>
                <c:pt idx="313">
                  <c:v>40750</c:v>
                </c:pt>
                <c:pt idx="314">
                  <c:v>40751</c:v>
                </c:pt>
                <c:pt idx="315">
                  <c:v>40752</c:v>
                </c:pt>
                <c:pt idx="316">
                  <c:v>40753</c:v>
                </c:pt>
                <c:pt idx="317">
                  <c:v>40756</c:v>
                </c:pt>
                <c:pt idx="318">
                  <c:v>40757</c:v>
                </c:pt>
                <c:pt idx="319">
                  <c:v>40758</c:v>
                </c:pt>
                <c:pt idx="320">
                  <c:v>40759</c:v>
                </c:pt>
                <c:pt idx="321">
                  <c:v>40760</c:v>
                </c:pt>
                <c:pt idx="322">
                  <c:v>40763</c:v>
                </c:pt>
                <c:pt idx="323">
                  <c:v>40764</c:v>
                </c:pt>
                <c:pt idx="324">
                  <c:v>40765</c:v>
                </c:pt>
                <c:pt idx="325">
                  <c:v>40766</c:v>
                </c:pt>
                <c:pt idx="326">
                  <c:v>40767</c:v>
                </c:pt>
                <c:pt idx="327">
                  <c:v>40770</c:v>
                </c:pt>
                <c:pt idx="328">
                  <c:v>40771</c:v>
                </c:pt>
                <c:pt idx="329">
                  <c:v>40772</c:v>
                </c:pt>
                <c:pt idx="330">
                  <c:v>40773</c:v>
                </c:pt>
                <c:pt idx="331">
                  <c:v>40774</c:v>
                </c:pt>
                <c:pt idx="332">
                  <c:v>40777</c:v>
                </c:pt>
                <c:pt idx="333">
                  <c:v>40778</c:v>
                </c:pt>
                <c:pt idx="334">
                  <c:v>40779</c:v>
                </c:pt>
                <c:pt idx="335">
                  <c:v>40780</c:v>
                </c:pt>
                <c:pt idx="336">
                  <c:v>40781</c:v>
                </c:pt>
                <c:pt idx="337">
                  <c:v>40784</c:v>
                </c:pt>
                <c:pt idx="338">
                  <c:v>40785</c:v>
                </c:pt>
                <c:pt idx="339">
                  <c:v>40786</c:v>
                </c:pt>
                <c:pt idx="340">
                  <c:v>40787</c:v>
                </c:pt>
                <c:pt idx="341">
                  <c:v>40788</c:v>
                </c:pt>
                <c:pt idx="342">
                  <c:v>40791</c:v>
                </c:pt>
                <c:pt idx="343">
                  <c:v>40792</c:v>
                </c:pt>
                <c:pt idx="344">
                  <c:v>40793</c:v>
                </c:pt>
                <c:pt idx="345">
                  <c:v>40794</c:v>
                </c:pt>
                <c:pt idx="346">
                  <c:v>40795</c:v>
                </c:pt>
                <c:pt idx="347">
                  <c:v>40798</c:v>
                </c:pt>
                <c:pt idx="348">
                  <c:v>40799</c:v>
                </c:pt>
                <c:pt idx="349">
                  <c:v>40800</c:v>
                </c:pt>
                <c:pt idx="350">
                  <c:v>40801</c:v>
                </c:pt>
                <c:pt idx="351">
                  <c:v>40802</c:v>
                </c:pt>
                <c:pt idx="352">
                  <c:v>40805</c:v>
                </c:pt>
                <c:pt idx="353">
                  <c:v>40806</c:v>
                </c:pt>
                <c:pt idx="354">
                  <c:v>40807</c:v>
                </c:pt>
                <c:pt idx="355">
                  <c:v>40808</c:v>
                </c:pt>
                <c:pt idx="356">
                  <c:v>40809</c:v>
                </c:pt>
                <c:pt idx="357">
                  <c:v>40812</c:v>
                </c:pt>
                <c:pt idx="358">
                  <c:v>40813</c:v>
                </c:pt>
                <c:pt idx="359">
                  <c:v>40814</c:v>
                </c:pt>
                <c:pt idx="360">
                  <c:v>40815</c:v>
                </c:pt>
                <c:pt idx="361">
                  <c:v>40816</c:v>
                </c:pt>
                <c:pt idx="362">
                  <c:v>40819</c:v>
                </c:pt>
                <c:pt idx="363">
                  <c:v>40820</c:v>
                </c:pt>
                <c:pt idx="364">
                  <c:v>40821</c:v>
                </c:pt>
                <c:pt idx="365">
                  <c:v>40822</c:v>
                </c:pt>
                <c:pt idx="366">
                  <c:v>40823</c:v>
                </c:pt>
                <c:pt idx="367">
                  <c:v>40826</c:v>
                </c:pt>
                <c:pt idx="368">
                  <c:v>40827</c:v>
                </c:pt>
                <c:pt idx="369">
                  <c:v>40828</c:v>
                </c:pt>
                <c:pt idx="370">
                  <c:v>40829</c:v>
                </c:pt>
                <c:pt idx="371">
                  <c:v>40830</c:v>
                </c:pt>
                <c:pt idx="372">
                  <c:v>40833</c:v>
                </c:pt>
                <c:pt idx="373">
                  <c:v>40834</c:v>
                </c:pt>
                <c:pt idx="374">
                  <c:v>40835</c:v>
                </c:pt>
                <c:pt idx="375">
                  <c:v>40836</c:v>
                </c:pt>
                <c:pt idx="376">
                  <c:v>40837</c:v>
                </c:pt>
                <c:pt idx="377">
                  <c:v>40840</c:v>
                </c:pt>
                <c:pt idx="378">
                  <c:v>40841</c:v>
                </c:pt>
                <c:pt idx="379">
                  <c:v>40842</c:v>
                </c:pt>
                <c:pt idx="380">
                  <c:v>40843</c:v>
                </c:pt>
                <c:pt idx="381">
                  <c:v>40844</c:v>
                </c:pt>
                <c:pt idx="382">
                  <c:v>40847</c:v>
                </c:pt>
                <c:pt idx="383">
                  <c:v>40848</c:v>
                </c:pt>
                <c:pt idx="384">
                  <c:v>40849</c:v>
                </c:pt>
                <c:pt idx="385">
                  <c:v>40850</c:v>
                </c:pt>
                <c:pt idx="386">
                  <c:v>40851</c:v>
                </c:pt>
                <c:pt idx="387">
                  <c:v>40854</c:v>
                </c:pt>
                <c:pt idx="388">
                  <c:v>40855</c:v>
                </c:pt>
                <c:pt idx="389">
                  <c:v>40856</c:v>
                </c:pt>
                <c:pt idx="390">
                  <c:v>40857</c:v>
                </c:pt>
                <c:pt idx="391">
                  <c:v>40858</c:v>
                </c:pt>
                <c:pt idx="392">
                  <c:v>40861</c:v>
                </c:pt>
                <c:pt idx="393">
                  <c:v>40862</c:v>
                </c:pt>
                <c:pt idx="394">
                  <c:v>40863</c:v>
                </c:pt>
                <c:pt idx="395">
                  <c:v>40864</c:v>
                </c:pt>
                <c:pt idx="396">
                  <c:v>40865</c:v>
                </c:pt>
                <c:pt idx="397">
                  <c:v>40868</c:v>
                </c:pt>
                <c:pt idx="398">
                  <c:v>40869</c:v>
                </c:pt>
                <c:pt idx="399">
                  <c:v>40870</c:v>
                </c:pt>
                <c:pt idx="400">
                  <c:v>40871</c:v>
                </c:pt>
                <c:pt idx="401">
                  <c:v>40872</c:v>
                </c:pt>
                <c:pt idx="402">
                  <c:v>40875</c:v>
                </c:pt>
                <c:pt idx="403">
                  <c:v>40876</c:v>
                </c:pt>
                <c:pt idx="404">
                  <c:v>40877</c:v>
                </c:pt>
                <c:pt idx="405">
                  <c:v>40878</c:v>
                </c:pt>
                <c:pt idx="406">
                  <c:v>40879</c:v>
                </c:pt>
                <c:pt idx="407">
                  <c:v>40882</c:v>
                </c:pt>
                <c:pt idx="408">
                  <c:v>40883</c:v>
                </c:pt>
                <c:pt idx="409">
                  <c:v>40884</c:v>
                </c:pt>
                <c:pt idx="410">
                  <c:v>40885</c:v>
                </c:pt>
                <c:pt idx="411">
                  <c:v>40886</c:v>
                </c:pt>
                <c:pt idx="412">
                  <c:v>40889</c:v>
                </c:pt>
                <c:pt idx="413">
                  <c:v>40890</c:v>
                </c:pt>
                <c:pt idx="414">
                  <c:v>40891</c:v>
                </c:pt>
                <c:pt idx="415">
                  <c:v>40892</c:v>
                </c:pt>
                <c:pt idx="416">
                  <c:v>40893</c:v>
                </c:pt>
                <c:pt idx="417">
                  <c:v>40896</c:v>
                </c:pt>
                <c:pt idx="418">
                  <c:v>40897</c:v>
                </c:pt>
                <c:pt idx="419">
                  <c:v>40898</c:v>
                </c:pt>
                <c:pt idx="420">
                  <c:v>40899</c:v>
                </c:pt>
                <c:pt idx="421">
                  <c:v>40900</c:v>
                </c:pt>
                <c:pt idx="422">
                  <c:v>40903</c:v>
                </c:pt>
                <c:pt idx="423">
                  <c:v>40904</c:v>
                </c:pt>
                <c:pt idx="424">
                  <c:v>40905</c:v>
                </c:pt>
                <c:pt idx="425">
                  <c:v>40906</c:v>
                </c:pt>
                <c:pt idx="426">
                  <c:v>40907</c:v>
                </c:pt>
                <c:pt idx="427">
                  <c:v>40910</c:v>
                </c:pt>
                <c:pt idx="428">
                  <c:v>40911</c:v>
                </c:pt>
                <c:pt idx="429">
                  <c:v>40912</c:v>
                </c:pt>
                <c:pt idx="430">
                  <c:v>40913</c:v>
                </c:pt>
                <c:pt idx="431">
                  <c:v>40914</c:v>
                </c:pt>
                <c:pt idx="432">
                  <c:v>40917</c:v>
                </c:pt>
                <c:pt idx="433">
                  <c:v>40918</c:v>
                </c:pt>
                <c:pt idx="434">
                  <c:v>40919</c:v>
                </c:pt>
                <c:pt idx="435">
                  <c:v>40920</c:v>
                </c:pt>
                <c:pt idx="436">
                  <c:v>40921</c:v>
                </c:pt>
                <c:pt idx="437">
                  <c:v>40924</c:v>
                </c:pt>
                <c:pt idx="438">
                  <c:v>40925</c:v>
                </c:pt>
                <c:pt idx="439">
                  <c:v>40926</c:v>
                </c:pt>
                <c:pt idx="440">
                  <c:v>40927</c:v>
                </c:pt>
                <c:pt idx="441">
                  <c:v>40928</c:v>
                </c:pt>
                <c:pt idx="442">
                  <c:v>40931</c:v>
                </c:pt>
                <c:pt idx="443">
                  <c:v>40932</c:v>
                </c:pt>
                <c:pt idx="444">
                  <c:v>40933</c:v>
                </c:pt>
                <c:pt idx="445">
                  <c:v>40934</c:v>
                </c:pt>
                <c:pt idx="446">
                  <c:v>40935</c:v>
                </c:pt>
                <c:pt idx="447">
                  <c:v>40938</c:v>
                </c:pt>
                <c:pt idx="448">
                  <c:v>40939</c:v>
                </c:pt>
                <c:pt idx="449">
                  <c:v>40940</c:v>
                </c:pt>
                <c:pt idx="450">
                  <c:v>40941</c:v>
                </c:pt>
                <c:pt idx="451">
                  <c:v>40942</c:v>
                </c:pt>
                <c:pt idx="452">
                  <c:v>40945</c:v>
                </c:pt>
                <c:pt idx="453">
                  <c:v>40946</c:v>
                </c:pt>
                <c:pt idx="454">
                  <c:v>40947</c:v>
                </c:pt>
                <c:pt idx="455">
                  <c:v>40948</c:v>
                </c:pt>
                <c:pt idx="456">
                  <c:v>40949</c:v>
                </c:pt>
                <c:pt idx="457">
                  <c:v>40952</c:v>
                </c:pt>
                <c:pt idx="458">
                  <c:v>40953</c:v>
                </c:pt>
                <c:pt idx="459">
                  <c:v>40954</c:v>
                </c:pt>
                <c:pt idx="460">
                  <c:v>40955</c:v>
                </c:pt>
                <c:pt idx="461">
                  <c:v>40956</c:v>
                </c:pt>
                <c:pt idx="462">
                  <c:v>40959</c:v>
                </c:pt>
                <c:pt idx="463">
                  <c:v>40960</c:v>
                </c:pt>
                <c:pt idx="464">
                  <c:v>40961</c:v>
                </c:pt>
                <c:pt idx="465">
                  <c:v>40962</c:v>
                </c:pt>
                <c:pt idx="466">
                  <c:v>40963</c:v>
                </c:pt>
                <c:pt idx="467">
                  <c:v>40966</c:v>
                </c:pt>
                <c:pt idx="468">
                  <c:v>40967</c:v>
                </c:pt>
                <c:pt idx="469">
                  <c:v>40968</c:v>
                </c:pt>
                <c:pt idx="470">
                  <c:v>40969</c:v>
                </c:pt>
                <c:pt idx="471">
                  <c:v>40970</c:v>
                </c:pt>
                <c:pt idx="472">
                  <c:v>40973</c:v>
                </c:pt>
                <c:pt idx="473">
                  <c:v>40974</c:v>
                </c:pt>
                <c:pt idx="474">
                  <c:v>40975</c:v>
                </c:pt>
                <c:pt idx="475">
                  <c:v>40976</c:v>
                </c:pt>
                <c:pt idx="476">
                  <c:v>40977</c:v>
                </c:pt>
                <c:pt idx="477">
                  <c:v>40980</c:v>
                </c:pt>
                <c:pt idx="478">
                  <c:v>40981</c:v>
                </c:pt>
                <c:pt idx="479">
                  <c:v>40982</c:v>
                </c:pt>
                <c:pt idx="480">
                  <c:v>40983</c:v>
                </c:pt>
                <c:pt idx="481">
                  <c:v>40984</c:v>
                </c:pt>
                <c:pt idx="482">
                  <c:v>40987</c:v>
                </c:pt>
                <c:pt idx="483">
                  <c:v>40988</c:v>
                </c:pt>
                <c:pt idx="484">
                  <c:v>40989</c:v>
                </c:pt>
                <c:pt idx="485">
                  <c:v>40990</c:v>
                </c:pt>
                <c:pt idx="486">
                  <c:v>40991</c:v>
                </c:pt>
                <c:pt idx="487">
                  <c:v>40994</c:v>
                </c:pt>
                <c:pt idx="488">
                  <c:v>40995</c:v>
                </c:pt>
                <c:pt idx="489">
                  <c:v>40996</c:v>
                </c:pt>
                <c:pt idx="490">
                  <c:v>40997</c:v>
                </c:pt>
                <c:pt idx="491">
                  <c:v>40998</c:v>
                </c:pt>
                <c:pt idx="492">
                  <c:v>41001</c:v>
                </c:pt>
                <c:pt idx="493">
                  <c:v>41002</c:v>
                </c:pt>
                <c:pt idx="494">
                  <c:v>41003</c:v>
                </c:pt>
                <c:pt idx="495">
                  <c:v>41004</c:v>
                </c:pt>
                <c:pt idx="496">
                  <c:v>41005</c:v>
                </c:pt>
                <c:pt idx="497">
                  <c:v>41008</c:v>
                </c:pt>
              </c:numCache>
            </c:numRef>
          </c:cat>
          <c:val>
            <c:numRef>
              <c:f>Sheet1!$F$2:$F$499</c:f>
              <c:numCache>
                <c:formatCode>0.0%</c:formatCode>
                <c:ptCount val="498"/>
                <c:pt idx="0">
                  <c:v>-6.3628624756709709E-3</c:v>
                </c:pt>
                <c:pt idx="1">
                  <c:v>-1.4224533649371965E-2</c:v>
                </c:pt>
                <c:pt idx="2">
                  <c:v>3.5567089470518757E-3</c:v>
                </c:pt>
                <c:pt idx="3">
                  <c:v>-1.5775249893956705E-2</c:v>
                </c:pt>
                <c:pt idx="4">
                  <c:v>1.7308358794599996E-2</c:v>
                </c:pt>
                <c:pt idx="5">
                  <c:v>5.7840778223991005E-3</c:v>
                </c:pt>
                <c:pt idx="6">
                  <c:v>6.945858430849064E-3</c:v>
                </c:pt>
                <c:pt idx="7">
                  <c:v>-1.4128837425512858E-2</c:v>
                </c:pt>
                <c:pt idx="8">
                  <c:v>-2.2661065055215221E-3</c:v>
                </c:pt>
                <c:pt idx="9">
                  <c:v>-1.3622299642461524E-2</c:v>
                </c:pt>
                <c:pt idx="10">
                  <c:v>1.5162921957812076E-2</c:v>
                </c:pt>
                <c:pt idx="11">
                  <c:v>-6.9839491276426175E-3</c:v>
                </c:pt>
                <c:pt idx="12">
                  <c:v>2.1155418793288895E-3</c:v>
                </c:pt>
                <c:pt idx="13">
                  <c:v>-6.2788154252407932E-3</c:v>
                </c:pt>
                <c:pt idx="14">
                  <c:v>1.6345214492289979E-3</c:v>
                </c:pt>
                <c:pt idx="15">
                  <c:v>-7.1285483565202892E-3</c:v>
                </c:pt>
                <c:pt idx="16">
                  <c:v>-1.608391495394457E-2</c:v>
                </c:pt>
                <c:pt idx="17">
                  <c:v>-2.0110615123795587E-3</c:v>
                </c:pt>
                <c:pt idx="18">
                  <c:v>4.3525639988421612E-3</c:v>
                </c:pt>
                <c:pt idx="19">
                  <c:v>4.1758884809443608E-4</c:v>
                </c:pt>
                <c:pt idx="20">
                  <c:v>1.1950349686822652E-2</c:v>
                </c:pt>
                <c:pt idx="21">
                  <c:v>-9.9042596409229869E-4</c:v>
                </c:pt>
                <c:pt idx="22">
                  <c:v>8.2176483480348624E-3</c:v>
                </c:pt>
                <c:pt idx="23">
                  <c:v>9.2053926895186988E-3</c:v>
                </c:pt>
                <c:pt idx="24">
                  <c:v>-1.7858597164577491E-3</c:v>
                </c:pt>
                <c:pt idx="25">
                  <c:v>6.3168334439040533E-3</c:v>
                </c:pt>
                <c:pt idx="26">
                  <c:v>-8.073957454629162E-5</c:v>
                </c:pt>
                <c:pt idx="27">
                  <c:v>-9.5392800978963913E-3</c:v>
                </c:pt>
                <c:pt idx="28">
                  <c:v>-3.4171378137580186E-3</c:v>
                </c:pt>
                <c:pt idx="29">
                  <c:v>2.8477298444240747E-3</c:v>
                </c:pt>
                <c:pt idx="30">
                  <c:v>1.62337697989077E-3</c:v>
                </c:pt>
                <c:pt idx="31">
                  <c:v>3.2391315064568852E-3</c:v>
                </c:pt>
                <c:pt idx="32">
                  <c:v>-8.3567075909800007E-3</c:v>
                </c:pt>
                <c:pt idx="33">
                  <c:v>-7.4404496803202602E-3</c:v>
                </c:pt>
                <c:pt idx="34">
                  <c:v>4.1767392114875719E-3</c:v>
                </c:pt>
                <c:pt idx="35">
                  <c:v>2.3587523282847932E-2</c:v>
                </c:pt>
                <c:pt idx="36">
                  <c:v>3.3476836620790597E-3</c:v>
                </c:pt>
                <c:pt idx="37">
                  <c:v>-1.434834841620336E-3</c:v>
                </c:pt>
                <c:pt idx="38">
                  <c:v>6.916041717004771E-3</c:v>
                </c:pt>
                <c:pt idx="39">
                  <c:v>1.1084720058191367E-3</c:v>
                </c:pt>
                <c:pt idx="40">
                  <c:v>4.5791963800981402E-3</c:v>
                </c:pt>
                <c:pt idx="41">
                  <c:v>-4.4205945053965908E-3</c:v>
                </c:pt>
                <c:pt idx="42">
                  <c:v>-3.7249894468695515E-3</c:v>
                </c:pt>
                <c:pt idx="43">
                  <c:v>1.0032868452038822E-2</c:v>
                </c:pt>
                <c:pt idx="44">
                  <c:v>1.4137608386803567E-3</c:v>
                </c:pt>
                <c:pt idx="45">
                  <c:v>1.6117450932492804E-2</c:v>
                </c:pt>
                <c:pt idx="46">
                  <c:v>-1.5458342852584064E-3</c:v>
                </c:pt>
                <c:pt idx="47">
                  <c:v>3.4061033084821024E-3</c:v>
                </c:pt>
                <c:pt idx="48">
                  <c:v>-4.4926489198649465E-3</c:v>
                </c:pt>
                <c:pt idx="49">
                  <c:v>-9.987598628348417E-3</c:v>
                </c:pt>
                <c:pt idx="50">
                  <c:v>1.091969355956293E-2</c:v>
                </c:pt>
                <c:pt idx="51">
                  <c:v>1.2403102365240927E-3</c:v>
                </c:pt>
                <c:pt idx="52">
                  <c:v>7.5716965308935125E-3</c:v>
                </c:pt>
                <c:pt idx="53">
                  <c:v>1.5391719285448219E-4</c:v>
                </c:pt>
                <c:pt idx="54">
                  <c:v>7.6961557740131203E-5</c:v>
                </c:pt>
                <c:pt idx="55">
                  <c:v>6.4437166807449634E-3</c:v>
                </c:pt>
                <c:pt idx="56">
                  <c:v>-2.2965638203714996E-3</c:v>
                </c:pt>
                <c:pt idx="57">
                  <c:v>9.0705298134672943E-3</c:v>
                </c:pt>
                <c:pt idx="58">
                  <c:v>3.7870226279180432E-3</c:v>
                </c:pt>
                <c:pt idx="59">
                  <c:v>-5.4570394630580896E-3</c:v>
                </c:pt>
                <c:pt idx="60">
                  <c:v>1.8216323822913085E-3</c:v>
                </c:pt>
                <c:pt idx="61">
                  <c:v>7.0281793170827124E-3</c:v>
                </c:pt>
                <c:pt idx="62">
                  <c:v>-5.2814367521079909E-3</c:v>
                </c:pt>
                <c:pt idx="63">
                  <c:v>-3.4097399961143487E-3</c:v>
                </c:pt>
                <c:pt idx="64">
                  <c:v>-2.4045713934551387E-2</c:v>
                </c:pt>
                <c:pt idx="65">
                  <c:v>-2.6471519662360989E-3</c:v>
                </c:pt>
                <c:pt idx="66">
                  <c:v>-5.86466082526631E-3</c:v>
                </c:pt>
                <c:pt idx="67">
                  <c:v>4.4553948716184897E-3</c:v>
                </c:pt>
                <c:pt idx="68">
                  <c:v>4.7457979919736061E-3</c:v>
                </c:pt>
                <c:pt idx="69">
                  <c:v>-2.5644028507164122E-3</c:v>
                </c:pt>
                <c:pt idx="70">
                  <c:v>-2.4149896830483381E-3</c:v>
                </c:pt>
                <c:pt idx="71">
                  <c:v>-8.8527351632939639E-3</c:v>
                </c:pt>
                <c:pt idx="72">
                  <c:v>-3.9432227750399278E-3</c:v>
                </c:pt>
                <c:pt idx="73">
                  <c:v>-2.1359922681494221E-3</c:v>
                </c:pt>
                <c:pt idx="74">
                  <c:v>2.5314466488877909E-3</c:v>
                </c:pt>
                <c:pt idx="75">
                  <c:v>4.6513545171296463E-3</c:v>
                </c:pt>
                <c:pt idx="76">
                  <c:v>3.7685527838538487E-3</c:v>
                </c:pt>
                <c:pt idx="77">
                  <c:v>-8.2596339774170333E-3</c:v>
                </c:pt>
                <c:pt idx="78">
                  <c:v>1.4206790076948539E-3</c:v>
                </c:pt>
                <c:pt idx="79">
                  <c:v>1.0123688581959918E-2</c:v>
                </c:pt>
                <c:pt idx="80">
                  <c:v>1.3266223803683509E-3</c:v>
                </c:pt>
                <c:pt idx="81">
                  <c:v>5.5996413233629638E-3</c:v>
                </c:pt>
                <c:pt idx="82">
                  <c:v>-1.4747547982762441E-3</c:v>
                </c:pt>
                <c:pt idx="83">
                  <c:v>-1.5106145668417521E-2</c:v>
                </c:pt>
                <c:pt idx="84">
                  <c:v>3.0707476592135999E-3</c:v>
                </c:pt>
                <c:pt idx="85">
                  <c:v>-2.0462780633072972E-3</c:v>
                </c:pt>
                <c:pt idx="86">
                  <c:v>-1.2612330223037143E-3</c:v>
                </c:pt>
                <c:pt idx="87">
                  <c:v>1.3602461138405957E-2</c:v>
                </c:pt>
                <c:pt idx="88">
                  <c:v>9.2757873078045776E-3</c:v>
                </c:pt>
                <c:pt idx="89">
                  <c:v>7.6911248215234048E-4</c:v>
                </c:pt>
                <c:pt idx="90">
                  <c:v>5.1374571455320142E-3</c:v>
                </c:pt>
                <c:pt idx="91">
                  <c:v>-2.2202665783531915E-3</c:v>
                </c:pt>
                <c:pt idx="92">
                  <c:v>6.1283899573931662E-4</c:v>
                </c:pt>
                <c:pt idx="93">
                  <c:v>1.5653815086314322E-2</c:v>
                </c:pt>
                <c:pt idx="94">
                  <c:v>1.0725773179602008E-2</c:v>
                </c:pt>
                <c:pt idx="95">
                  <c:v>-6.8126784175069309E-3</c:v>
                </c:pt>
                <c:pt idx="96">
                  <c:v>1.3133537037762514E-2</c:v>
                </c:pt>
                <c:pt idx="97">
                  <c:v>-2.2278339824825955E-3</c:v>
                </c:pt>
                <c:pt idx="98">
                  <c:v>9.8391768425471499E-3</c:v>
                </c:pt>
                <c:pt idx="99">
                  <c:v>3.0137109803162919E-3</c:v>
                </c:pt>
                <c:pt idx="100">
                  <c:v>5.1359185251612267E-4</c:v>
                </c:pt>
                <c:pt idx="101">
                  <c:v>1.1231156562052423E-2</c:v>
                </c:pt>
                <c:pt idx="102">
                  <c:v>-7.644462256945859E-3</c:v>
                </c:pt>
                <c:pt idx="103">
                  <c:v>1.1118896571889074E-2</c:v>
                </c:pt>
                <c:pt idx="104">
                  <c:v>6.6981416474685132E-3</c:v>
                </c:pt>
                <c:pt idx="105">
                  <c:v>-3.5905353873941183E-4</c:v>
                </c:pt>
                <c:pt idx="106">
                  <c:v>7.8969098471901597E-4</c:v>
                </c:pt>
                <c:pt idx="107">
                  <c:v>-9.3984979938307872E-3</c:v>
                </c:pt>
                <c:pt idx="108">
                  <c:v>3.9572667392019246E-3</c:v>
                </c:pt>
                <c:pt idx="109">
                  <c:v>2.3666952632713789E-3</c:v>
                </c:pt>
                <c:pt idx="110">
                  <c:v>8.8439346852923102E-3</c:v>
                </c:pt>
                <c:pt idx="111">
                  <c:v>-7.5563518940116462E-3</c:v>
                </c:pt>
                <c:pt idx="112">
                  <c:v>-2.6520461374158217E-3</c:v>
                </c:pt>
                <c:pt idx="113">
                  <c:v>-1.4970447727884563E-2</c:v>
                </c:pt>
                <c:pt idx="114">
                  <c:v>1.7194470719014587E-2</c:v>
                </c:pt>
                <c:pt idx="115">
                  <c:v>-3.156387125551505E-3</c:v>
                </c:pt>
                <c:pt idx="116">
                  <c:v>2.3683938296582721E-3</c:v>
                </c:pt>
                <c:pt idx="117">
                  <c:v>1.0031528499595502E-3</c:v>
                </c:pt>
                <c:pt idx="118">
                  <c:v>-7.6199060376002329E-3</c:v>
                </c:pt>
                <c:pt idx="119">
                  <c:v>-6.4439277392731881E-3</c:v>
                </c:pt>
                <c:pt idx="120">
                  <c:v>1.1771213729721846E-2</c:v>
                </c:pt>
                <c:pt idx="121">
                  <c:v>1.1481057518319265E-3</c:v>
                </c:pt>
                <c:pt idx="122">
                  <c:v>-5.2414408275375012E-3</c:v>
                </c:pt>
                <c:pt idx="123">
                  <c:v>1.0100010645606457E-2</c:v>
                </c:pt>
                <c:pt idx="124">
                  <c:v>7.6683136343925831E-3</c:v>
                </c:pt>
                <c:pt idx="125">
                  <c:v>5.0100658725447441E-3</c:v>
                </c:pt>
                <c:pt idx="126">
                  <c:v>-1.2395243163759419E-2</c:v>
                </c:pt>
                <c:pt idx="127">
                  <c:v>-1.0153823383346441E-2</c:v>
                </c:pt>
                <c:pt idx="128">
                  <c:v>-1.0691425975480919E-2</c:v>
                </c:pt>
                <c:pt idx="129">
                  <c:v>6.5333384052355785E-4</c:v>
                </c:pt>
                <c:pt idx="130">
                  <c:v>-8.4530125129765026E-3</c:v>
                </c:pt>
                <c:pt idx="131">
                  <c:v>1.7546429417708653E-3</c:v>
                </c:pt>
                <c:pt idx="132">
                  <c:v>-6.9681581688668948E-3</c:v>
                </c:pt>
                <c:pt idx="133">
                  <c:v>-7.1658416188114032E-3</c:v>
                </c:pt>
                <c:pt idx="134">
                  <c:v>3.1095012838889559E-3</c:v>
                </c:pt>
                <c:pt idx="135">
                  <c:v>8.3195767919897051E-3</c:v>
                </c:pt>
                <c:pt idx="136">
                  <c:v>2.1968374388719905E-3</c:v>
                </c:pt>
                <c:pt idx="137">
                  <c:v>-7.9675871957607565E-3</c:v>
                </c:pt>
                <c:pt idx="138">
                  <c:v>-1.9189327474591129E-2</c:v>
                </c:pt>
                <c:pt idx="139">
                  <c:v>-2.4720039555570731E-3</c:v>
                </c:pt>
                <c:pt idx="140">
                  <c:v>2.0233061719043912E-3</c:v>
                </c:pt>
                <c:pt idx="141">
                  <c:v>-8.9477644988128491E-3</c:v>
                </c:pt>
                <c:pt idx="142">
                  <c:v>-1.1894530173388951E-2</c:v>
                </c:pt>
                <c:pt idx="143">
                  <c:v>-1.0726428311408964E-2</c:v>
                </c:pt>
                <c:pt idx="144">
                  <c:v>1.1791867109254733E-2</c:v>
                </c:pt>
                <c:pt idx="145">
                  <c:v>5.3139121475455683E-3</c:v>
                </c:pt>
                <c:pt idx="146">
                  <c:v>1.5403993956423409E-2</c:v>
                </c:pt>
                <c:pt idx="147">
                  <c:v>-7.4873066160701897E-3</c:v>
                </c:pt>
                <c:pt idx="148">
                  <c:v>-3.6141896129398697E-3</c:v>
                </c:pt>
                <c:pt idx="149">
                  <c:v>0</c:v>
                </c:pt>
                <c:pt idx="150">
                  <c:v>-1.736177073215958E-3</c:v>
                </c:pt>
                <c:pt idx="151">
                  <c:v>-7.558579347014359E-4</c:v>
                </c:pt>
                <c:pt idx="152">
                  <c:v>1.4215575404458487E-2</c:v>
                </c:pt>
                <c:pt idx="153">
                  <c:v>-1.5693311145910259E-3</c:v>
                </c:pt>
                <c:pt idx="154">
                  <c:v>-1.2037461029308916E-2</c:v>
                </c:pt>
                <c:pt idx="155">
                  <c:v>2.4189292919533554E-3</c:v>
                </c:pt>
                <c:pt idx="156">
                  <c:v>-4.3889589938919636E-3</c:v>
                </c:pt>
                <c:pt idx="157">
                  <c:v>-3.4229676292277856E-3</c:v>
                </c:pt>
                <c:pt idx="158">
                  <c:v>-1.9065782705815315E-3</c:v>
                </c:pt>
                <c:pt idx="159">
                  <c:v>-2.2901637567171953E-4</c:v>
                </c:pt>
                <c:pt idx="160">
                  <c:v>9.9195002601661433E-4</c:v>
                </c:pt>
                <c:pt idx="161">
                  <c:v>6.0989557429152541E-4</c:v>
                </c:pt>
                <c:pt idx="162">
                  <c:v>3.7295016018431527E-3</c:v>
                </c:pt>
                <c:pt idx="163">
                  <c:v>-3.6535281924997861E-3</c:v>
                </c:pt>
                <c:pt idx="164">
                  <c:v>8.2780043620993681E-3</c:v>
                </c:pt>
                <c:pt idx="165">
                  <c:v>4.7523945666306452E-3</c:v>
                </c:pt>
                <c:pt idx="166">
                  <c:v>7.2738500753521005E-3</c:v>
                </c:pt>
                <c:pt idx="167">
                  <c:v>1.198412247391334E-3</c:v>
                </c:pt>
                <c:pt idx="168">
                  <c:v>-3.900394983748493E-3</c:v>
                </c:pt>
                <c:pt idx="169">
                  <c:v>-1.2019648051448523E-2</c:v>
                </c:pt>
                <c:pt idx="170">
                  <c:v>-1.1472401162236696E-2</c:v>
                </c:pt>
                <c:pt idx="171">
                  <c:v>-7.411444409454522E-3</c:v>
                </c:pt>
                <c:pt idx="172">
                  <c:v>4.5663946845789114E-3</c:v>
                </c:pt>
                <c:pt idx="173">
                  <c:v>1.6975312718331044E-3</c:v>
                </c:pt>
                <c:pt idx="174">
                  <c:v>1.2258811194274681E-2</c:v>
                </c:pt>
                <c:pt idx="175">
                  <c:v>1.751649165478374E-2</c:v>
                </c:pt>
                <c:pt idx="176">
                  <c:v>1.7943930048368569E-3</c:v>
                </c:pt>
                <c:pt idx="177">
                  <c:v>-5.9258321401806776E-3</c:v>
                </c:pt>
                <c:pt idx="178">
                  <c:v>6.8228943218896845E-3</c:v>
                </c:pt>
                <c:pt idx="179">
                  <c:v>6.6277190891877369E-3</c:v>
                </c:pt>
                <c:pt idx="180">
                  <c:v>-2.9695620114277802E-4</c:v>
                </c:pt>
                <c:pt idx="181">
                  <c:v>1.1075127970142649E-2</c:v>
                </c:pt>
                <c:pt idx="182">
                  <c:v>2.2759820404469147E-3</c:v>
                </c:pt>
                <c:pt idx="183">
                  <c:v>3.3679926404253119E-3</c:v>
                </c:pt>
                <c:pt idx="184">
                  <c:v>2.1904214365408283E-3</c:v>
                </c:pt>
                <c:pt idx="185">
                  <c:v>1.5305567653917241E-3</c:v>
                </c:pt>
                <c:pt idx="186">
                  <c:v>-8.9253646863190171E-3</c:v>
                </c:pt>
                <c:pt idx="187">
                  <c:v>8.5818548479396923E-3</c:v>
                </c:pt>
                <c:pt idx="188">
                  <c:v>9.7391568551344863E-3</c:v>
                </c:pt>
                <c:pt idx="189">
                  <c:v>-1.3028374743831621E-3</c:v>
                </c:pt>
                <c:pt idx="190">
                  <c:v>-1.2830034572842656E-2</c:v>
                </c:pt>
                <c:pt idx="191">
                  <c:v>-3.8954883703021946E-3</c:v>
                </c:pt>
                <c:pt idx="192">
                  <c:v>1.3260647294585776E-3</c:v>
                </c:pt>
                <c:pt idx="193">
                  <c:v>3.0875566687874586E-3</c:v>
                </c:pt>
                <c:pt idx="194">
                  <c:v>7.9699175204881005E-3</c:v>
                </c:pt>
                <c:pt idx="195">
                  <c:v>-9.5141232886458461E-3</c:v>
                </c:pt>
                <c:pt idx="196">
                  <c:v>-3.5361757785579047E-3</c:v>
                </c:pt>
                <c:pt idx="197">
                  <c:v>-2.7396263109190941E-3</c:v>
                </c:pt>
                <c:pt idx="198">
                  <c:v>0</c:v>
                </c:pt>
                <c:pt idx="199">
                  <c:v>5.9149895192017439E-3</c:v>
                </c:pt>
                <c:pt idx="200">
                  <c:v>2.9439927055498615E-3</c:v>
                </c:pt>
                <c:pt idx="201">
                  <c:v>6.0086646670233874E-3</c:v>
                </c:pt>
                <c:pt idx="202">
                  <c:v>-7.3083391398808374E-4</c:v>
                </c:pt>
                <c:pt idx="203">
                  <c:v>-2.0493310253556101E-3</c:v>
                </c:pt>
                <c:pt idx="204">
                  <c:v>7.1538373566187741E-3</c:v>
                </c:pt>
                <c:pt idx="205">
                  <c:v>3.5578182383089792E-3</c:v>
                </c:pt>
                <c:pt idx="206">
                  <c:v>-3.4845770286095869E-3</c:v>
                </c:pt>
                <c:pt idx="207">
                  <c:v>3.9923110406602609E-3</c:v>
                </c:pt>
                <c:pt idx="208">
                  <c:v>-2.1754903431396777E-3</c:v>
                </c:pt>
                <c:pt idx="209">
                  <c:v>6.4406634337327122E-3</c:v>
                </c:pt>
                <c:pt idx="210">
                  <c:v>7.4734466839414511E-3</c:v>
                </c:pt>
                <c:pt idx="211">
                  <c:v>1.2879223302888338E-3</c:v>
                </c:pt>
                <c:pt idx="212">
                  <c:v>-1.7167386190544741E-3</c:v>
                </c:pt>
                <c:pt idx="213">
                  <c:v>-4.5211602364372662E-3</c:v>
                </c:pt>
                <c:pt idx="214">
                  <c:v>1.4383315378988044E-4</c:v>
                </c:pt>
                <c:pt idx="215">
                  <c:v>-7.9422800166788279E-3</c:v>
                </c:pt>
                <c:pt idx="216">
                  <c:v>7.6545723257060725E-3</c:v>
                </c:pt>
                <c:pt idx="217">
                  <c:v>1.5736770057350133E-3</c:v>
                </c:pt>
                <c:pt idx="218">
                  <c:v>4.2878582805176761E-4</c:v>
                </c:pt>
                <c:pt idx="219">
                  <c:v>-7.0266296133060522E-3</c:v>
                </c:pt>
                <c:pt idx="220">
                  <c:v>9.1704325140866318E-3</c:v>
                </c:pt>
                <c:pt idx="221">
                  <c:v>1.1277115148976814E-2</c:v>
                </c:pt>
                <c:pt idx="222">
                  <c:v>3.4508291577329936E-3</c:v>
                </c:pt>
                <c:pt idx="223">
                  <c:v>-1.9002715363916139E-3</c:v>
                </c:pt>
                <c:pt idx="224">
                  <c:v>-7.6379437795724746E-3</c:v>
                </c:pt>
                <c:pt idx="225">
                  <c:v>6.4399925343890914E-3</c:v>
                </c:pt>
                <c:pt idx="226">
                  <c:v>-6.3694482854798227E-3</c:v>
                </c:pt>
                <c:pt idx="227">
                  <c:v>3.0575627332789191E-3</c:v>
                </c:pt>
                <c:pt idx="228">
                  <c:v>1.9150979360996131E-3</c:v>
                </c:pt>
                <c:pt idx="229">
                  <c:v>1.0624359111069881E-3</c:v>
                </c:pt>
                <c:pt idx="230">
                  <c:v>2.2629243798555324E-3</c:v>
                </c:pt>
                <c:pt idx="231">
                  <c:v>5.4246496052713566E-3</c:v>
                </c:pt>
                <c:pt idx="232">
                  <c:v>-7.0303714931706771E-4</c:v>
                </c:pt>
                <c:pt idx="233">
                  <c:v>2.8129395403470877E-4</c:v>
                </c:pt>
                <c:pt idx="234">
                  <c:v>7.7755987008397811E-3</c:v>
                </c:pt>
                <c:pt idx="235">
                  <c:v>-1.8158965738608902E-3</c:v>
                </c:pt>
                <c:pt idx="236">
                  <c:v>1.2787720299438454E-2</c:v>
                </c:pt>
                <c:pt idx="237">
                  <c:v>-1.1770816661120004E-3</c:v>
                </c:pt>
                <c:pt idx="238">
                  <c:v>2.9057720736325255E-3</c:v>
                </c:pt>
                <c:pt idx="239">
                  <c:v>-2.4207225570679531E-3</c:v>
                </c:pt>
                <c:pt idx="240">
                  <c:v>3.1112826287063582E-3</c:v>
                </c:pt>
                <c:pt idx="241">
                  <c:v>-4.0806502659936064E-3</c:v>
                </c:pt>
                <c:pt idx="242">
                  <c:v>-1.2566487625169893E-2</c:v>
                </c:pt>
                <c:pt idx="243">
                  <c:v>7.0711254832391025E-3</c:v>
                </c:pt>
                <c:pt idx="244">
                  <c:v>1.3031306607521642E-2</c:v>
                </c:pt>
                <c:pt idx="245">
                  <c:v>2.1325636672208281E-3</c:v>
                </c:pt>
                <c:pt idx="246">
                  <c:v>6.1832299039832339E-4</c:v>
                </c:pt>
                <c:pt idx="247">
                  <c:v>1.3728722639549371E-3</c:v>
                </c:pt>
                <c:pt idx="248">
                  <c:v>4.4488626130988881E-3</c:v>
                </c:pt>
                <c:pt idx="249">
                  <c:v>9.7866759104573882E-3</c:v>
                </c:pt>
                <c:pt idx="250">
                  <c:v>2.3643068398696149E-3</c:v>
                </c:pt>
                <c:pt idx="251">
                  <c:v>-9.4511584703424283E-4</c:v>
                </c:pt>
                <c:pt idx="252">
                  <c:v>1.3489815209976878E-4</c:v>
                </c:pt>
                <c:pt idx="253">
                  <c:v>-2.0234040469660936E-4</c:v>
                </c:pt>
                <c:pt idx="254">
                  <c:v>1.3491635206653181E-4</c:v>
                </c:pt>
                <c:pt idx="255">
                  <c:v>-1.9481577920614893E-2</c:v>
                </c:pt>
                <c:pt idx="256">
                  <c:v>-1.5041004402000938E-2</c:v>
                </c:pt>
                <c:pt idx="257">
                  <c:v>6.9616067416565961E-5</c:v>
                </c:pt>
                <c:pt idx="258">
                  <c:v>2.9195071480831222E-3</c:v>
                </c:pt>
                <c:pt idx="259">
                  <c:v>-1.5107295295219942E-2</c:v>
                </c:pt>
                <c:pt idx="260">
                  <c:v>3.7982742435800029E-3</c:v>
                </c:pt>
                <c:pt idx="261">
                  <c:v>-9.0268596025078144E-3</c:v>
                </c:pt>
                <c:pt idx="262">
                  <c:v>5.4553962923632503E-3</c:v>
                </c:pt>
                <c:pt idx="263">
                  <c:v>6.4843756950303533E-3</c:v>
                </c:pt>
                <c:pt idx="264">
                  <c:v>7.7239058714820546E-4</c:v>
                </c:pt>
                <c:pt idx="265">
                  <c:v>4.342351689503505E-3</c:v>
                </c:pt>
                <c:pt idx="266">
                  <c:v>-1.0538986044773935E-2</c:v>
                </c:pt>
                <c:pt idx="267">
                  <c:v>-6.1040717600700685E-3</c:v>
                </c:pt>
                <c:pt idx="268">
                  <c:v>3.7664827954768648E-3</c:v>
                </c:pt>
                <c:pt idx="269">
                  <c:v>-1.0644715904178164E-3</c:v>
                </c:pt>
                <c:pt idx="270">
                  <c:v>4.1801045669516623E-3</c:v>
                </c:pt>
                <c:pt idx="271">
                  <c:v>1.2228699721730404E-2</c:v>
                </c:pt>
                <c:pt idx="272">
                  <c:v>-2.1685154173005225E-3</c:v>
                </c:pt>
                <c:pt idx="273">
                  <c:v>7.9509415933432318E-3</c:v>
                </c:pt>
                <c:pt idx="274">
                  <c:v>-4.6655841743772812E-3</c:v>
                </c:pt>
                <c:pt idx="275">
                  <c:v>1.1383478237782033E-2</c:v>
                </c:pt>
                <c:pt idx="276">
                  <c:v>9.7514850465023426E-3</c:v>
                </c:pt>
                <c:pt idx="277">
                  <c:v>-3.6297680505787237E-3</c:v>
                </c:pt>
                <c:pt idx="278">
                  <c:v>7.996488634226355E-3</c:v>
                </c:pt>
                <c:pt idx="279">
                  <c:v>-7.3785946568620357E-3</c:v>
                </c:pt>
                <c:pt idx="280">
                  <c:v>-5.2937458195966942E-3</c:v>
                </c:pt>
                <c:pt idx="281">
                  <c:v>-1.1367697100219972E-2</c:v>
                </c:pt>
                <c:pt idx="282">
                  <c:v>5.8455281274361883E-3</c:v>
                </c:pt>
                <c:pt idx="283">
                  <c:v>1.6637785467117667E-3</c:v>
                </c:pt>
                <c:pt idx="284">
                  <c:v>-1.8313225854244181E-2</c:v>
                </c:pt>
                <c:pt idx="285">
                  <c:v>1.6206887950095197E-3</c:v>
                </c:pt>
                <c:pt idx="286">
                  <c:v>7.436021636869434E-3</c:v>
                </c:pt>
                <c:pt idx="287">
                  <c:v>1.6794965459354511E-3</c:v>
                </c:pt>
                <c:pt idx="288">
                  <c:v>7.3837058780341271E-3</c:v>
                </c:pt>
                <c:pt idx="289">
                  <c:v>-4.0331046949904376E-3</c:v>
                </c:pt>
                <c:pt idx="290">
                  <c:v>-6.922378445205133E-3</c:v>
                </c:pt>
                <c:pt idx="291">
                  <c:v>-4.642011430260426E-3</c:v>
                </c:pt>
                <c:pt idx="292">
                  <c:v>6.742545560829559E-3</c:v>
                </c:pt>
                <c:pt idx="293">
                  <c:v>5.7930715142888323E-3</c:v>
                </c:pt>
                <c:pt idx="294">
                  <c:v>4.3745512944927505E-3</c:v>
                </c:pt>
                <c:pt idx="295">
                  <c:v>4.4931468809751339E-3</c:v>
                </c:pt>
                <c:pt idx="296">
                  <c:v>1.5160915315262523E-3</c:v>
                </c:pt>
                <c:pt idx="297">
                  <c:v>-3.4389078367716154E-4</c:v>
                </c:pt>
                <c:pt idx="298">
                  <c:v>-7.5268801302346856E-3</c:v>
                </c:pt>
                <c:pt idx="299">
                  <c:v>-7.5151700159727681E-3</c:v>
                </c:pt>
                <c:pt idx="300">
                  <c:v>3.1379684756924447E-3</c:v>
                </c:pt>
                <c:pt idx="301">
                  <c:v>-7.0572909334959046E-3</c:v>
                </c:pt>
                <c:pt idx="302">
                  <c:v>-1.3101706478943017E-2</c:v>
                </c:pt>
                <c:pt idx="303">
                  <c:v>-3.999433984110708E-3</c:v>
                </c:pt>
                <c:pt idx="304">
                  <c:v>1.3506034133948425E-2</c:v>
                </c:pt>
                <c:pt idx="305">
                  <c:v>-1.8371966727764775E-3</c:v>
                </c:pt>
                <c:pt idx="306">
                  <c:v>1.1309020147903775E-3</c:v>
                </c:pt>
                <c:pt idx="307">
                  <c:v>-7.0836582971955605E-4</c:v>
                </c:pt>
                <c:pt idx="308">
                  <c:v>3.1135037888702301E-3</c:v>
                </c:pt>
                <c:pt idx="309">
                  <c:v>4.4424146676281268E-3</c:v>
                </c:pt>
                <c:pt idx="310">
                  <c:v>1.4736447144141412E-2</c:v>
                </c:pt>
                <c:pt idx="311">
                  <c:v>-4.4472312891333235E-3</c:v>
                </c:pt>
                <c:pt idx="312">
                  <c:v>-1.7377406798825168E-3</c:v>
                </c:pt>
                <c:pt idx="313">
                  <c:v>9.1400719393979792E-3</c:v>
                </c:pt>
                <c:pt idx="314">
                  <c:v>-9.8352365049660263E-3</c:v>
                </c:pt>
                <c:pt idx="315">
                  <c:v>-2.4392805766753952E-3</c:v>
                </c:pt>
                <c:pt idx="316">
                  <c:v>4.5253671408496954E-3</c:v>
                </c:pt>
                <c:pt idx="317">
                  <c:v>-7.481767585666709E-3</c:v>
                </c:pt>
                <c:pt idx="318">
                  <c:v>-3.4447642064368263E-3</c:v>
                </c:pt>
                <c:pt idx="319">
                  <c:v>8.695706967553913E-3</c:v>
                </c:pt>
                <c:pt idx="320">
                  <c:v>-1.6332640425425756E-2</c:v>
                </c:pt>
                <c:pt idx="321">
                  <c:v>1.3042590328091901E-2</c:v>
                </c:pt>
                <c:pt idx="322">
                  <c:v>-1.3659979136269044E-2</c:v>
                </c:pt>
                <c:pt idx="323">
                  <c:v>1.3870625183525689E-2</c:v>
                </c:pt>
                <c:pt idx="324">
                  <c:v>-1.3870625183525734E-2</c:v>
                </c:pt>
                <c:pt idx="325">
                  <c:v>4.293513546187116E-3</c:v>
                </c:pt>
                <c:pt idx="326">
                  <c:v>6.3195592455333332E-4</c:v>
                </c:pt>
                <c:pt idx="327">
                  <c:v>1.2541970422878013E-2</c:v>
                </c:pt>
                <c:pt idx="328">
                  <c:v>-2.4960146079363475E-3</c:v>
                </c:pt>
                <c:pt idx="329">
                  <c:v>1.3875401143874321E-3</c:v>
                </c:pt>
                <c:pt idx="330">
                  <c:v>-6.3982414530845454E-3</c:v>
                </c:pt>
                <c:pt idx="331">
                  <c:v>4.386735440453227E-3</c:v>
                </c:pt>
                <c:pt idx="332">
                  <c:v>-1.3922731103868571E-3</c:v>
                </c:pt>
                <c:pt idx="333">
                  <c:v>5.7649057037210639E-3</c:v>
                </c:pt>
                <c:pt idx="334">
                  <c:v>-1.9409405788333308E-3</c:v>
                </c:pt>
                <c:pt idx="335">
                  <c:v>-2.5704276197078212E-3</c:v>
                </c:pt>
                <c:pt idx="336">
                  <c:v>8.31202402830491E-3</c:v>
                </c:pt>
                <c:pt idx="337">
                  <c:v>1.0345185239343177E-3</c:v>
                </c:pt>
                <c:pt idx="338">
                  <c:v>-4.6984125676831712E-3</c:v>
                </c:pt>
                <c:pt idx="339">
                  <c:v>-4.9286830534944681E-3</c:v>
                </c:pt>
                <c:pt idx="340">
                  <c:v>-8.0338550794484837E-3</c:v>
                </c:pt>
                <c:pt idx="341">
                  <c:v>-3.7243990909823282E-3</c:v>
                </c:pt>
                <c:pt idx="342">
                  <c:v>-4.5296984521333017E-3</c:v>
                </c:pt>
                <c:pt idx="343">
                  <c:v>-7.1200015986590502E-3</c:v>
                </c:pt>
                <c:pt idx="344">
                  <c:v>7.048550060634374E-3</c:v>
                </c:pt>
                <c:pt idx="345">
                  <c:v>-1.5514162820121019E-2</c:v>
                </c:pt>
                <c:pt idx="346">
                  <c:v>-1.6269969586518905E-2</c:v>
                </c:pt>
                <c:pt idx="347">
                  <c:v>7.8541160526362525E-3</c:v>
                </c:pt>
                <c:pt idx="348">
                  <c:v>-1.4623089884941757E-4</c:v>
                </c:pt>
                <c:pt idx="349">
                  <c:v>5.6876338245259233E-3</c:v>
                </c:pt>
                <c:pt idx="350">
                  <c:v>8.7589687348537549E-3</c:v>
                </c:pt>
                <c:pt idx="351">
                  <c:v>-5.7103772938601124E-3</c:v>
                </c:pt>
                <c:pt idx="352">
                  <c:v>1.2431900390865039E-3</c:v>
                </c:pt>
                <c:pt idx="353">
                  <c:v>1.4607072419009868E-3</c:v>
                </c:pt>
                <c:pt idx="354">
                  <c:v>-9.5336597717380952E-3</c:v>
                </c:pt>
                <c:pt idx="355">
                  <c:v>-8.2122312600276266E-3</c:v>
                </c:pt>
                <c:pt idx="356">
                  <c:v>2.8932844101082211E-3</c:v>
                </c:pt>
                <c:pt idx="357">
                  <c:v>1.405273704874667E-3</c:v>
                </c:pt>
                <c:pt idx="358">
                  <c:v>3.8359445089030438E-3</c:v>
                </c:pt>
                <c:pt idx="359">
                  <c:v>-3.4651857580575325E-3</c:v>
                </c:pt>
                <c:pt idx="360">
                  <c:v>4.0538106003048862E-3</c:v>
                </c:pt>
                <c:pt idx="361">
                  <c:v>-1.5269735575366317E-2</c:v>
                </c:pt>
                <c:pt idx="362">
                  <c:v>-1.2671764068822561E-2</c:v>
                </c:pt>
                <c:pt idx="363">
                  <c:v>1.3195290418832642E-2</c:v>
                </c:pt>
                <c:pt idx="364">
                  <c:v>-3.7460198977105473E-4</c:v>
                </c:pt>
                <c:pt idx="365">
                  <c:v>6.7214592109669825E-3</c:v>
                </c:pt>
                <c:pt idx="366">
                  <c:v>-4.4011857251087987E-3</c:v>
                </c:pt>
                <c:pt idx="367">
                  <c:v>1.8794485883447405E-2</c:v>
                </c:pt>
                <c:pt idx="368">
                  <c:v>-1.466383168550864E-4</c:v>
                </c:pt>
                <c:pt idx="369">
                  <c:v>1.101115876114314E-2</c:v>
                </c:pt>
                <c:pt idx="370">
                  <c:v>-7.2553148361491912E-4</c:v>
                </c:pt>
                <c:pt idx="371">
                  <c:v>7.3048457034983307E-3</c:v>
                </c:pt>
                <c:pt idx="372">
                  <c:v>-1.0644946457490995E-2</c:v>
                </c:pt>
                <c:pt idx="373">
                  <c:v>1.1642291935706249E-3</c:v>
                </c:pt>
                <c:pt idx="374">
                  <c:v>4.3623673805071256E-4</c:v>
                </c:pt>
                <c:pt idx="375">
                  <c:v>1.5253316921456557E-3</c:v>
                </c:pt>
                <c:pt idx="376">
                  <c:v>8.7463060719605891E-3</c:v>
                </c:pt>
                <c:pt idx="377">
                  <c:v>4.1014628461570378E-3</c:v>
                </c:pt>
                <c:pt idx="378">
                  <c:v>-1.5809143850267168E-3</c:v>
                </c:pt>
                <c:pt idx="379">
                  <c:v>-2.1580405076031741E-4</c:v>
                </c:pt>
                <c:pt idx="380">
                  <c:v>2.0291892723969016E-2</c:v>
                </c:pt>
                <c:pt idx="381">
                  <c:v>-2.6117969175804812E-3</c:v>
                </c:pt>
                <c:pt idx="382">
                  <c:v>-2.1068445774304955E-2</c:v>
                </c:pt>
                <c:pt idx="383">
                  <c:v>-1.1249528949107652E-2</c:v>
                </c:pt>
                <c:pt idx="384">
                  <c:v>3.4252848414956516E-3</c:v>
                </c:pt>
                <c:pt idx="385">
                  <c:v>5.5872147668089558E-3</c:v>
                </c:pt>
                <c:pt idx="386">
                  <c:v>-2.2454828166792893E-3</c:v>
                </c:pt>
                <c:pt idx="387">
                  <c:v>-3.1174128991025107E-3</c:v>
                </c:pt>
                <c:pt idx="388">
                  <c:v>4.2019912584829646E-3</c:v>
                </c:pt>
                <c:pt idx="389">
                  <c:v>-2.1190329641883797E-2</c:v>
                </c:pt>
                <c:pt idx="390">
                  <c:v>4.7149048594154084E-3</c:v>
                </c:pt>
                <c:pt idx="391">
                  <c:v>1.0455222272227577E-2</c:v>
                </c:pt>
                <c:pt idx="392">
                  <c:v>-1.094581856639011E-2</c:v>
                </c:pt>
                <c:pt idx="393">
                  <c:v>-6.7726996220254026E-3</c:v>
                </c:pt>
                <c:pt idx="394">
                  <c:v>-5.6304786472856014E-3</c:v>
                </c:pt>
                <c:pt idx="395">
                  <c:v>-2.9722098598961597E-4</c:v>
                </c:pt>
                <c:pt idx="396">
                  <c:v>4.9672044896170199E-3</c:v>
                </c:pt>
                <c:pt idx="397">
                  <c:v>-2.6656809565022152E-3</c:v>
                </c:pt>
                <c:pt idx="398">
                  <c:v>1.1114817194056376E-3</c:v>
                </c:pt>
                <c:pt idx="399">
                  <c:v>-1.1996716287631437E-2</c:v>
                </c:pt>
                <c:pt idx="400">
                  <c:v>2.2482856916374133E-4</c:v>
                </c:pt>
                <c:pt idx="401">
                  <c:v>-8.2763244220490154E-3</c:v>
                </c:pt>
                <c:pt idx="402">
                  <c:v>7.5114553220041725E-4</c:v>
                </c:pt>
                <c:pt idx="403">
                  <c:v>-5.2566366246308363E-4</c:v>
                </c:pt>
                <c:pt idx="404">
                  <c:v>9.6416905969636778E-3</c:v>
                </c:pt>
                <c:pt idx="405">
                  <c:v>1.115034495753744E-3</c:v>
                </c:pt>
                <c:pt idx="406">
                  <c:v>-5.3639404478179826E-3</c:v>
                </c:pt>
                <c:pt idx="407">
                  <c:v>-6.7151653334824668E-4</c:v>
                </c:pt>
                <c:pt idx="408">
                  <c:v>7.4624081225711848E-5</c:v>
                </c:pt>
                <c:pt idx="409">
                  <c:v>6.7141634063917516E-4</c:v>
                </c:pt>
                <c:pt idx="410">
                  <c:v>-5.2332655321339801E-3</c:v>
                </c:pt>
                <c:pt idx="411">
                  <c:v>3.2929231970451091E-3</c:v>
                </c:pt>
                <c:pt idx="412">
                  <c:v>-1.2210900198019658E-2</c:v>
                </c:pt>
                <c:pt idx="413">
                  <c:v>-1.1595217256667409E-2</c:v>
                </c:pt>
                <c:pt idx="414">
                  <c:v>-4.150978364038313E-3</c:v>
                </c:pt>
                <c:pt idx="415">
                  <c:v>2.3852587002475591E-3</c:v>
                </c:pt>
                <c:pt idx="416">
                  <c:v>2.1492178982183505E-3</c:v>
                </c:pt>
                <c:pt idx="417">
                  <c:v>-2.9197101033346393E-3</c:v>
                </c:pt>
                <c:pt idx="418">
                  <c:v>6.5196779355990034E-3</c:v>
                </c:pt>
                <c:pt idx="419">
                  <c:v>-2.6027726551484213E-3</c:v>
                </c:pt>
                <c:pt idx="420">
                  <c:v>1.5330369491923598E-4</c:v>
                </c:pt>
                <c:pt idx="421">
                  <c:v>-5.366246439479647E-4</c:v>
                </c:pt>
                <c:pt idx="422">
                  <c:v>1.2262417232442935E-3</c:v>
                </c:pt>
                <c:pt idx="423">
                  <c:v>9.1876585591680346E-4</c:v>
                </c:pt>
                <c:pt idx="424">
                  <c:v>-9.844718796764856E-3</c:v>
                </c:pt>
                <c:pt idx="425">
                  <c:v>1.6987109327697843E-3</c:v>
                </c:pt>
                <c:pt idx="426">
                  <c:v>-5.402276805126638E-4</c:v>
                </c:pt>
                <c:pt idx="427">
                  <c:v>-7.7291702719398472E-4</c:v>
                </c:pt>
                <c:pt idx="428">
                  <c:v>9.0832739055157121E-3</c:v>
                </c:pt>
                <c:pt idx="429">
                  <c:v>-8.3109366405766712E-3</c:v>
                </c:pt>
                <c:pt idx="430">
                  <c:v>-1.1972466728219489E-2</c:v>
                </c:pt>
                <c:pt idx="431">
                  <c:v>-5.1760761787027574E-3</c:v>
                </c:pt>
                <c:pt idx="432">
                  <c:v>5.4213450401149176E-3</c:v>
                </c:pt>
                <c:pt idx="433">
                  <c:v>1.0963196086324347E-3</c:v>
                </c:pt>
                <c:pt idx="434">
                  <c:v>-5.4949506346176217E-3</c:v>
                </c:pt>
                <c:pt idx="435">
                  <c:v>8.229854029955205E-3</c:v>
                </c:pt>
                <c:pt idx="436">
                  <c:v>-1.0514023884936914E-2</c:v>
                </c:pt>
                <c:pt idx="437">
                  <c:v>2.2132646770947123E-3</c:v>
                </c:pt>
                <c:pt idx="438">
                  <c:v>5.4328703371817862E-3</c:v>
                </c:pt>
                <c:pt idx="439">
                  <c:v>9.8461372146396685E-3</c:v>
                </c:pt>
                <c:pt idx="440">
                  <c:v>8.1310704688541922E-3</c:v>
                </c:pt>
                <c:pt idx="441">
                  <c:v>-2.6258896769132492E-3</c:v>
                </c:pt>
                <c:pt idx="442">
                  <c:v>1.0197075610805545E-2</c:v>
                </c:pt>
                <c:pt idx="443">
                  <c:v>1.6125939374775885E-3</c:v>
                </c:pt>
                <c:pt idx="444">
                  <c:v>5.5859654756257957E-3</c:v>
                </c:pt>
                <c:pt idx="445">
                  <c:v>2.2892899485690697E-4</c:v>
                </c:pt>
                <c:pt idx="446">
                  <c:v>8.5100430002999945E-3</c:v>
                </c:pt>
                <c:pt idx="447">
                  <c:v>-5.4640797705787312E-3</c:v>
                </c:pt>
                <c:pt idx="448">
                  <c:v>-4.4995309469370876E-3</c:v>
                </c:pt>
                <c:pt idx="449">
                  <c:v>5.8691429577162378E-3</c:v>
                </c:pt>
                <c:pt idx="450">
                  <c:v>-1.2166376681324829E-3</c:v>
                </c:pt>
                <c:pt idx="451">
                  <c:v>9.88630826939435E-4</c:v>
                </c:pt>
                <c:pt idx="452">
                  <c:v>6.0957027184667986E-4</c:v>
                </c:pt>
                <c:pt idx="453">
                  <c:v>9.8530431806085738E-3</c:v>
                </c:pt>
                <c:pt idx="454">
                  <c:v>-1.5082956288023036E-4</c:v>
                </c:pt>
                <c:pt idx="455">
                  <c:v>1.959159695300315E-3</c:v>
                </c:pt>
                <c:pt idx="456">
                  <c:v>-6.6470521950789396E-3</c:v>
                </c:pt>
                <c:pt idx="457">
                  <c:v>-4.0881274288376394E-3</c:v>
                </c:pt>
                <c:pt idx="458">
                  <c:v>-3.8764157536603028E-3</c:v>
                </c:pt>
                <c:pt idx="459">
                  <c:v>-5.1916439711822042E-3</c:v>
                </c:pt>
                <c:pt idx="460">
                  <c:v>4.8869981196256731E-3</c:v>
                </c:pt>
                <c:pt idx="461">
                  <c:v>7.6138270771181397E-4</c:v>
                </c:pt>
                <c:pt idx="462">
                  <c:v>2.949520005590317E-3</c:v>
                </c:pt>
                <c:pt idx="463">
                  <c:v>-9.0668687737681278E-4</c:v>
                </c:pt>
                <c:pt idx="464">
                  <c:v>1.1328878519914684E-3</c:v>
                </c:pt>
                <c:pt idx="465">
                  <c:v>9.2429739381977294E-3</c:v>
                </c:pt>
                <c:pt idx="466">
                  <c:v>5.8926810575089346E-3</c:v>
                </c:pt>
                <c:pt idx="467">
                  <c:v>-5.2118351911311211E-3</c:v>
                </c:pt>
                <c:pt idx="468">
                  <c:v>4.5436002340202494E-3</c:v>
                </c:pt>
                <c:pt idx="469">
                  <c:v>-1.008261276841658E-2</c:v>
                </c:pt>
                <c:pt idx="470">
                  <c:v>-9.7623257105467647E-4</c:v>
                </c:pt>
                <c:pt idx="471">
                  <c:v>-8.3758271215378568E-3</c:v>
                </c:pt>
                <c:pt idx="472">
                  <c:v>1.6661621546130057E-3</c:v>
                </c:pt>
                <c:pt idx="473">
                  <c:v>-7.825301090429157E-3</c:v>
                </c:pt>
                <c:pt idx="474">
                  <c:v>2.8182979388587108E-3</c:v>
                </c:pt>
                <c:pt idx="475">
                  <c:v>9.4622408420922798E-3</c:v>
                </c:pt>
                <c:pt idx="476">
                  <c:v>-1.1517896520486468E-2</c:v>
                </c:pt>
                <c:pt idx="477">
                  <c:v>3.0462288425630352E-3</c:v>
                </c:pt>
                <c:pt idx="478">
                  <c:v>-5.5646749532349904E-3</c:v>
                </c:pt>
                <c:pt idx="479">
                  <c:v>-4.0595973182265613E-3</c:v>
                </c:pt>
                <c:pt idx="480">
                  <c:v>3.7534993702616113E-3</c:v>
                </c:pt>
                <c:pt idx="481">
                  <c:v>7.0849342186372292E-3</c:v>
                </c:pt>
                <c:pt idx="482">
                  <c:v>4.1636761011056376E-3</c:v>
                </c:pt>
                <c:pt idx="483">
                  <c:v>-1.0582811479793533E-3</c:v>
                </c:pt>
                <c:pt idx="484">
                  <c:v>-6.0523530369253854E-4</c:v>
                </c:pt>
                <c:pt idx="485">
                  <c:v>-1.2115706464639353E-3</c:v>
                </c:pt>
                <c:pt idx="486">
                  <c:v>5.2144459735498213E-3</c:v>
                </c:pt>
                <c:pt idx="487">
                  <c:v>6.4593885398561536E-3</c:v>
                </c:pt>
                <c:pt idx="488">
                  <c:v>-3.3744548536642025E-3</c:v>
                </c:pt>
                <c:pt idx="489">
                  <c:v>1.5021781611533879E-4</c:v>
                </c:pt>
                <c:pt idx="490">
                  <c:v>-1.0519988947363071E-3</c:v>
                </c:pt>
                <c:pt idx="491">
                  <c:v>2.9280399311989243E-3</c:v>
                </c:pt>
                <c:pt idx="492">
                  <c:v>-2.9240883065377388E-3</c:v>
                </c:pt>
                <c:pt idx="493">
                  <c:v>-6.5534489375581066E-3</c:v>
                </c:pt>
                <c:pt idx="494">
                  <c:v>-6.82544739877283E-3</c:v>
                </c:pt>
                <c:pt idx="495">
                  <c:v>-5.8772065520382227E-3</c:v>
                </c:pt>
                <c:pt idx="496">
                  <c:v>2.4466714552490321E-3</c:v>
                </c:pt>
                <c:pt idx="497">
                  <c:v>4.579803148516746E-4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5-467F-B520-C5F3B0BBB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376594112"/>
        <c:axId val="-1376593568"/>
      </c:lineChart>
      <c:dateAx>
        <c:axId val="-1376594112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low"/>
        <c:crossAx val="-1376593568"/>
        <c:crosses val="autoZero"/>
        <c:auto val="1"/>
        <c:lblOffset val="100"/>
        <c:baseTimeUnit val="days"/>
      </c:dateAx>
      <c:valAx>
        <c:axId val="-1376593568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crossAx val="-13765941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961504811898508E-2"/>
          <c:y val="5.0226499465344611E-2"/>
          <c:w val="0.82816683070866137"/>
          <c:h val="0.86683062765302488"/>
        </c:manualLayout>
      </c:layout>
      <c:areaChart>
        <c:grouping val="standard"/>
        <c:varyColors val="0"/>
        <c:ser>
          <c:idx val="1"/>
          <c:order val="1"/>
          <c:tx>
            <c:v>UL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val>
            <c:numRef>
              <c:f>Sheet1!$L$35:$L$58</c:f>
              <c:numCache>
                <c:formatCode>0.00%</c:formatCode>
                <c:ptCount val="24"/>
                <c:pt idx="0">
                  <c:v>-8.7828085952874835E-2</c:v>
                </c:pt>
                <c:pt idx="1">
                  <c:v>-8.7835780263101973E-2</c:v>
                </c:pt>
                <c:pt idx="2">
                  <c:v>-8.7911178085612635E-2</c:v>
                </c:pt>
                <c:pt idx="3">
                  <c:v>-8.8771855312955117E-2</c:v>
                </c:pt>
                <c:pt idx="4">
                  <c:v>-8.8775260025901873E-2</c:v>
                </c:pt>
                <c:pt idx="5">
                  <c:v>-8.8796389614614182E-2</c:v>
                </c:pt>
                <c:pt idx="6">
                  <c:v>-8.9211710580940157E-2</c:v>
                </c:pt>
                <c:pt idx="7">
                  <c:v>-8.9220272258634881E-2</c:v>
                </c:pt>
                <c:pt idx="8">
                  <c:v>-8.9492081329792347E-2</c:v>
                </c:pt>
                <c:pt idx="9">
                  <c:v>-8.9697124121006722E-2</c:v>
                </c:pt>
                <c:pt idx="10">
                  <c:v>-8.9856792983556644E-2</c:v>
                </c:pt>
                <c:pt idx="11">
                  <c:v>-9.0049364720915903E-2</c:v>
                </c:pt>
                <c:pt idx="12">
                  <c:v>-9.0134940560827298E-2</c:v>
                </c:pt>
                <c:pt idx="13">
                  <c:v>-9.0268250070105679E-2</c:v>
                </c:pt>
                <c:pt idx="14">
                  <c:v>-9.0393110321333653E-2</c:v>
                </c:pt>
                <c:pt idx="15">
                  <c:v>-9.0514574338545664E-2</c:v>
                </c:pt>
                <c:pt idx="16">
                  <c:v>-9.0559008305243729E-2</c:v>
                </c:pt>
                <c:pt idx="17">
                  <c:v>-9.0814942105904559E-2</c:v>
                </c:pt>
                <c:pt idx="18">
                  <c:v>-9.0906206316628907E-2</c:v>
                </c:pt>
                <c:pt idx="19">
                  <c:v>-9.1432499365233733E-2</c:v>
                </c:pt>
                <c:pt idx="20">
                  <c:v>-9.1444136972360465E-2</c:v>
                </c:pt>
                <c:pt idx="21">
                  <c:v>-9.167903137109247E-2</c:v>
                </c:pt>
                <c:pt idx="22">
                  <c:v>-9.17045892204498E-2</c:v>
                </c:pt>
                <c:pt idx="23">
                  <c:v>-9.1705910078732217E-2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E8-4A9C-AFC3-4E1B43379B80}"/>
            </c:ext>
          </c:extLst>
        </c:ser>
        <c:ser>
          <c:idx val="2"/>
          <c:order val="2"/>
          <c:tx>
            <c:v>LL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val>
            <c:numRef>
              <c:f>Sheet1!$M$35:$M$58</c:f>
              <c:numCache>
                <c:formatCode>0.00%</c:formatCode>
                <c:ptCount val="24"/>
                <c:pt idx="0">
                  <c:v>-8.7828085952874835E-2</c:v>
                </c:pt>
                <c:pt idx="1">
                  <c:v>-8.7835780263101973E-2</c:v>
                </c:pt>
                <c:pt idx="2">
                  <c:v>-8.7911178085612635E-2</c:v>
                </c:pt>
                <c:pt idx="3">
                  <c:v>-8.8771855312955117E-2</c:v>
                </c:pt>
                <c:pt idx="4">
                  <c:v>-8.8775260025901873E-2</c:v>
                </c:pt>
                <c:pt idx="5">
                  <c:v>-8.8796389614614182E-2</c:v>
                </c:pt>
                <c:pt idx="6">
                  <c:v>-8.9211710580940157E-2</c:v>
                </c:pt>
                <c:pt idx="7">
                  <c:v>-8.9220272258634881E-2</c:v>
                </c:pt>
                <c:pt idx="8">
                  <c:v>-8.9492081329792347E-2</c:v>
                </c:pt>
                <c:pt idx="9">
                  <c:v>-8.9697124121006722E-2</c:v>
                </c:pt>
                <c:pt idx="10">
                  <c:v>-8.9856792983556644E-2</c:v>
                </c:pt>
                <c:pt idx="11">
                  <c:v>-9.0049364720915903E-2</c:v>
                </c:pt>
                <c:pt idx="12">
                  <c:v>-9.0134940560827298E-2</c:v>
                </c:pt>
                <c:pt idx="13">
                  <c:v>-9.0268250070105679E-2</c:v>
                </c:pt>
                <c:pt idx="14">
                  <c:v>-9.0393110321333653E-2</c:v>
                </c:pt>
                <c:pt idx="15">
                  <c:v>-9.0514574338545664E-2</c:v>
                </c:pt>
                <c:pt idx="16">
                  <c:v>-9.0559008305243729E-2</c:v>
                </c:pt>
                <c:pt idx="17">
                  <c:v>-9.0814942105904559E-2</c:v>
                </c:pt>
                <c:pt idx="18">
                  <c:v>-9.0906206316628907E-2</c:v>
                </c:pt>
                <c:pt idx="19">
                  <c:v>-9.1432499365233733E-2</c:v>
                </c:pt>
                <c:pt idx="20">
                  <c:v>-9.1444136972360465E-2</c:v>
                </c:pt>
                <c:pt idx="21">
                  <c:v>-9.167903137109247E-2</c:v>
                </c:pt>
                <c:pt idx="22">
                  <c:v>-9.17045892204498E-2</c:v>
                </c:pt>
                <c:pt idx="23">
                  <c:v>-9.1705910078732217E-2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E8-4A9C-AFC3-4E1B43379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76589216"/>
        <c:axId val="-1376584320"/>
      </c:areaChart>
      <c:barChart>
        <c:barDir val="col"/>
        <c:grouping val="clustered"/>
        <c:varyColors val="0"/>
        <c:ser>
          <c:idx val="0"/>
          <c:order val="0"/>
          <c:tx>
            <c:strRef>
              <c:f>Sheet1!$K$34</c:f>
              <c:strCache>
                <c:ptCount val="1"/>
                <c:pt idx="0">
                  <c:v>ACF</c:v>
                </c:pt>
              </c:strCache>
            </c:strRef>
          </c:tx>
          <c:invertIfNegative val="0"/>
          <c:val>
            <c:numRef>
              <c:f>Sheet1!$K$35:$K$58</c:f>
              <c:numCache>
                <c:formatCode>0.00%</c:formatCode>
                <c:ptCount val="24"/>
                <c:pt idx="0">
                  <c:v>-9.3600387944986069E-3</c:v>
                </c:pt>
                <c:pt idx="1">
                  <c:v>2.9307238221556807E-2</c:v>
                </c:pt>
                <c:pt idx="2">
                  <c:v>-9.9281690504039358E-2</c:v>
                </c:pt>
                <c:pt idx="3">
                  <c:v>-6.2596297410518068E-3</c:v>
                </c:pt>
                <c:pt idx="4">
                  <c:v>1.5594947619658944E-2</c:v>
                </c:pt>
                <c:pt idx="5">
                  <c:v>6.9225068543270651E-2</c:v>
                </c:pt>
                <c:pt idx="6">
                  <c:v>-9.9510147993874792E-3</c:v>
                </c:pt>
                <c:pt idx="7">
                  <c:v>-5.6112658398345686E-2</c:v>
                </c:pt>
                <c:pt idx="8">
                  <c:v>-4.8801116529061481E-2</c:v>
                </c:pt>
                <c:pt idx="9">
                  <c:v>4.3108125812540553E-2</c:v>
                </c:pt>
                <c:pt idx="10">
                  <c:v>4.7388271981669818E-2</c:v>
                </c:pt>
                <c:pt idx="11">
                  <c:v>-3.1614451324014324E-2</c:v>
                </c:pt>
                <c:pt idx="12">
                  <c:v>3.9482464717342493E-2</c:v>
                </c:pt>
                <c:pt idx="13">
                  <c:v>-3.8238101726797667E-2</c:v>
                </c:pt>
                <c:pt idx="14">
                  <c:v>3.774017519638917E-2</c:v>
                </c:pt>
                <c:pt idx="15">
                  <c:v>2.2836874948262947E-2</c:v>
                </c:pt>
                <c:pt idx="16">
                  <c:v>5.4853313014831741E-2</c:v>
                </c:pt>
                <c:pt idx="17">
                  <c:v>-3.2787218239097131E-2</c:v>
                </c:pt>
                <c:pt idx="18">
                  <c:v>-7.886872765847143E-2</c:v>
                </c:pt>
                <c:pt idx="19">
                  <c:v>1.1745257494919985E-2</c:v>
                </c:pt>
                <c:pt idx="20">
                  <c:v>5.2803117151531132E-2</c:v>
                </c:pt>
                <c:pt idx="21">
                  <c:v>-1.7429864398152681E-2</c:v>
                </c:pt>
                <c:pt idx="22">
                  <c:v>-3.9627054518935577E-3</c:v>
                </c:pt>
                <c:pt idx="23">
                  <c:v>-3.2444647002746723E-3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E8-4A9C-AFC3-4E1B43379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76589216"/>
        <c:axId val="-1376584320"/>
      </c:barChart>
      <c:catAx>
        <c:axId val="-1376589216"/>
        <c:scaling>
          <c:orientation val="minMax"/>
        </c:scaling>
        <c:delete val="0"/>
        <c:axPos val="b"/>
        <c:majorTickMark val="out"/>
        <c:minorTickMark val="none"/>
        <c:tickLblPos val="low"/>
        <c:crossAx val="-1376584320"/>
        <c:crosses val="autoZero"/>
        <c:auto val="1"/>
        <c:lblAlgn val="ctr"/>
        <c:lblOffset val="100"/>
        <c:noMultiLvlLbl val="0"/>
      </c:catAx>
      <c:valAx>
        <c:axId val="-137658432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-1376589216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overlay val="0"/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PACF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961504811898508E-2"/>
          <c:y val="3.3075987452787912E-2"/>
          <c:w val="0.81919974846894139"/>
          <c:h val="0.92314320466039301"/>
        </c:manualLayout>
      </c:layout>
      <c:areaChart>
        <c:grouping val="standard"/>
        <c:varyColors val="0"/>
        <c:ser>
          <c:idx val="1"/>
          <c:order val="1"/>
          <c:tx>
            <c:v>UL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val>
            <c:numRef>
              <c:f>Sheet1!$O$35:$O$58</c:f>
              <c:numCache>
                <c:formatCode>0.00%</c:formatCode>
                <c:ptCount val="24"/>
                <c:pt idx="0">
                  <c:v>8.7828086238500719E-2</c:v>
                </c:pt>
                <c:pt idx="1">
                  <c:v>8.7828086238500719E-2</c:v>
                </c:pt>
                <c:pt idx="2">
                  <c:v>8.7828086238500719E-2</c:v>
                </c:pt>
                <c:pt idx="3">
                  <c:v>8.7828086238500719E-2</c:v>
                </c:pt>
                <c:pt idx="4">
                  <c:v>8.7828086238500719E-2</c:v>
                </c:pt>
                <c:pt idx="5">
                  <c:v>8.7828086238500719E-2</c:v>
                </c:pt>
                <c:pt idx="6">
                  <c:v>8.7828086238500719E-2</c:v>
                </c:pt>
                <c:pt idx="7">
                  <c:v>8.7828086238500719E-2</c:v>
                </c:pt>
                <c:pt idx="8">
                  <c:v>8.7828086238500719E-2</c:v>
                </c:pt>
                <c:pt idx="9">
                  <c:v>8.7828086238500719E-2</c:v>
                </c:pt>
                <c:pt idx="10">
                  <c:v>8.7828086238500719E-2</c:v>
                </c:pt>
                <c:pt idx="11">
                  <c:v>8.7828086238500719E-2</c:v>
                </c:pt>
                <c:pt idx="12">
                  <c:v>8.7828086238500719E-2</c:v>
                </c:pt>
                <c:pt idx="13">
                  <c:v>8.7828086238500719E-2</c:v>
                </c:pt>
                <c:pt idx="14">
                  <c:v>8.7828086238500719E-2</c:v>
                </c:pt>
                <c:pt idx="15">
                  <c:v>8.7828086238500719E-2</c:v>
                </c:pt>
                <c:pt idx="16">
                  <c:v>8.7828086238500719E-2</c:v>
                </c:pt>
                <c:pt idx="17">
                  <c:v>8.7828086238500719E-2</c:v>
                </c:pt>
                <c:pt idx="18">
                  <c:v>8.7828086238500719E-2</c:v>
                </c:pt>
                <c:pt idx="19">
                  <c:v>8.7828086238500719E-2</c:v>
                </c:pt>
                <c:pt idx="20">
                  <c:v>8.7828086238500719E-2</c:v>
                </c:pt>
                <c:pt idx="21">
                  <c:v>8.7828086238500719E-2</c:v>
                </c:pt>
                <c:pt idx="22">
                  <c:v>8.7828086238500719E-2</c:v>
                </c:pt>
                <c:pt idx="23">
                  <c:v>8.7828086238500719E-2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9-4C56-8DD2-D67B8D5FDA24}"/>
            </c:ext>
          </c:extLst>
        </c:ser>
        <c:ser>
          <c:idx val="2"/>
          <c:order val="2"/>
          <c:tx>
            <c:v>LL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val>
            <c:numRef>
              <c:f>Sheet1!$P$35:$P$58</c:f>
              <c:numCache>
                <c:formatCode>0.00%</c:formatCode>
                <c:ptCount val="24"/>
                <c:pt idx="0">
                  <c:v>-8.7828086238500719E-2</c:v>
                </c:pt>
                <c:pt idx="1">
                  <c:v>-8.7828086238500719E-2</c:v>
                </c:pt>
                <c:pt idx="2">
                  <c:v>-8.7828086238500719E-2</c:v>
                </c:pt>
                <c:pt idx="3">
                  <c:v>-8.7828086238500719E-2</c:v>
                </c:pt>
                <c:pt idx="4">
                  <c:v>-8.7828086238500719E-2</c:v>
                </c:pt>
                <c:pt idx="5">
                  <c:v>-8.7828086238500719E-2</c:v>
                </c:pt>
                <c:pt idx="6">
                  <c:v>-8.7828086238500719E-2</c:v>
                </c:pt>
                <c:pt idx="7">
                  <c:v>-8.7828086238500719E-2</c:v>
                </c:pt>
                <c:pt idx="8">
                  <c:v>-8.7828086238500719E-2</c:v>
                </c:pt>
                <c:pt idx="9">
                  <c:v>-8.7828086238500719E-2</c:v>
                </c:pt>
                <c:pt idx="10">
                  <c:v>-8.7828086238500719E-2</c:v>
                </c:pt>
                <c:pt idx="11">
                  <c:v>-8.7828086238500719E-2</c:v>
                </c:pt>
                <c:pt idx="12">
                  <c:v>-8.7828086238500719E-2</c:v>
                </c:pt>
                <c:pt idx="13">
                  <c:v>-8.7828086238500719E-2</c:v>
                </c:pt>
                <c:pt idx="14">
                  <c:v>-8.7828086238500719E-2</c:v>
                </c:pt>
                <c:pt idx="15">
                  <c:v>-8.7828086238500719E-2</c:v>
                </c:pt>
                <c:pt idx="16">
                  <c:v>-8.7828086238500719E-2</c:v>
                </c:pt>
                <c:pt idx="17">
                  <c:v>-8.7828086238500719E-2</c:v>
                </c:pt>
                <c:pt idx="18">
                  <c:v>-8.7828086238500719E-2</c:v>
                </c:pt>
                <c:pt idx="19">
                  <c:v>-8.7828086238500719E-2</c:v>
                </c:pt>
                <c:pt idx="20">
                  <c:v>-8.7828086238500719E-2</c:v>
                </c:pt>
                <c:pt idx="21">
                  <c:v>-8.7828086238500719E-2</c:v>
                </c:pt>
                <c:pt idx="22">
                  <c:v>-8.7828086238500719E-2</c:v>
                </c:pt>
                <c:pt idx="23">
                  <c:v>-8.7828086238500719E-2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9-4C56-8DD2-D67B8D5FD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76587040"/>
        <c:axId val="-1376585952"/>
      </c:areaChart>
      <c:barChart>
        <c:barDir val="col"/>
        <c:grouping val="clustered"/>
        <c:varyColors val="0"/>
        <c:ser>
          <c:idx val="0"/>
          <c:order val="0"/>
          <c:tx>
            <c:strRef>
              <c:f>Sheet1!$N$34</c:f>
              <c:strCache>
                <c:ptCount val="1"/>
                <c:pt idx="0">
                  <c:v>PACF</c:v>
                </c:pt>
              </c:strCache>
            </c:strRef>
          </c:tx>
          <c:invertIfNegative val="0"/>
          <c:val>
            <c:numRef>
              <c:f>Sheet1!$N$35:$N$58</c:f>
              <c:numCache>
                <c:formatCode>0.00%</c:formatCode>
                <c:ptCount val="24"/>
                <c:pt idx="0">
                  <c:v>-9.3600387944986069E-3</c:v>
                </c:pt>
                <c:pt idx="1">
                  <c:v>2.9222188060751574E-2</c:v>
                </c:pt>
                <c:pt idx="2">
                  <c:v>-9.8834919231160459E-2</c:v>
                </c:pt>
                <c:pt idx="3">
                  <c:v>-8.7235599098615963E-3</c:v>
                </c:pt>
                <c:pt idx="4">
                  <c:v>2.1434839388805423E-2</c:v>
                </c:pt>
                <c:pt idx="5">
                  <c:v>6.078015114737851E-2</c:v>
                </c:pt>
                <c:pt idx="6">
                  <c:v>-1.173925532396849E-2</c:v>
                </c:pt>
                <c:pt idx="7">
                  <c:v>-5.7524591945369082E-2</c:v>
                </c:pt>
                <c:pt idx="8">
                  <c:v>-3.6876221947292773E-2</c:v>
                </c:pt>
                <c:pt idx="9">
                  <c:v>4.5730513288434561E-2</c:v>
                </c:pt>
                <c:pt idx="10">
                  <c:v>3.8790250552540324E-2</c:v>
                </c:pt>
                <c:pt idx="11">
                  <c:v>-4.7886615238236577E-2</c:v>
                </c:pt>
                <c:pt idx="12">
                  <c:v>4.7035272541320956E-2</c:v>
                </c:pt>
                <c:pt idx="13">
                  <c:v>-1.7749979128220256E-2</c:v>
                </c:pt>
                <c:pt idx="14">
                  <c:v>3.2060676826528002E-2</c:v>
                </c:pt>
                <c:pt idx="15">
                  <c:v>2.1857323675840326E-2</c:v>
                </c:pt>
                <c:pt idx="16">
                  <c:v>4.1068437500572812E-2</c:v>
                </c:pt>
                <c:pt idx="17">
                  <c:v>-2.1002514594562531E-2</c:v>
                </c:pt>
                <c:pt idx="18">
                  <c:v>-7.683232278681025E-2</c:v>
                </c:pt>
                <c:pt idx="19">
                  <c:v>2.3289094604334135E-2</c:v>
                </c:pt>
                <c:pt idx="20">
                  <c:v>4.910858360073353E-2</c:v>
                </c:pt>
                <c:pt idx="21">
                  <c:v>-3.4571975478559828E-2</c:v>
                </c:pt>
                <c:pt idx="22">
                  <c:v>-1.2606578417723315E-2</c:v>
                </c:pt>
                <c:pt idx="23">
                  <c:v>1.7934734494674441E-2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89-4C56-8DD2-D67B8D5FD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76587040"/>
        <c:axId val="-1376585952"/>
      </c:barChart>
      <c:catAx>
        <c:axId val="-1376587040"/>
        <c:scaling>
          <c:orientation val="minMax"/>
        </c:scaling>
        <c:delete val="0"/>
        <c:axPos val="b"/>
        <c:majorTickMark val="out"/>
        <c:minorTickMark val="none"/>
        <c:tickLblPos val="low"/>
        <c:crossAx val="-1376585952"/>
        <c:crosses val="autoZero"/>
        <c:auto val="1"/>
        <c:lblAlgn val="ctr"/>
        <c:lblOffset val="100"/>
        <c:noMultiLvlLbl val="0"/>
      </c:catAx>
      <c:valAx>
        <c:axId val="-137658595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-1376587040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overlay val="0"/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Bins=22</a:t>
            </a:r>
          </a:p>
        </c:rich>
      </c:tx>
      <c:layout>
        <c:manualLayout>
          <c:xMode val="edge"/>
          <c:yMode val="edge"/>
          <c:x val="0.14040435322153769"/>
          <c:y val="5.555555555555555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319627933537597"/>
          <c:y val="3.7396106736657921E-2"/>
          <c:w val="0.86169911815416378"/>
          <c:h val="0.7651410761154855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numRef>
              <c:f>Sheet1!$O$65:$O$86</c:f>
              <c:numCache>
                <c:formatCode>0.0%</c:formatCode>
                <c:ptCount val="22"/>
                <c:pt idx="0">
                  <c:v>-2.2963140361428679E-2</c:v>
                </c:pt>
                <c:pt idx="1">
                  <c:v>-2.0797993215183254E-2</c:v>
                </c:pt>
                <c:pt idx="2">
                  <c:v>-1.8632846068937829E-2</c:v>
                </c:pt>
                <c:pt idx="3">
                  <c:v>-1.6467698922692404E-2</c:v>
                </c:pt>
                <c:pt idx="4">
                  <c:v>-1.430255177644698E-2</c:v>
                </c:pt>
                <c:pt idx="5">
                  <c:v>-1.2137404630201559E-2</c:v>
                </c:pt>
                <c:pt idx="6">
                  <c:v>-9.9722574839561356E-3</c:v>
                </c:pt>
                <c:pt idx="7">
                  <c:v>-7.8071103377107091E-3</c:v>
                </c:pt>
                <c:pt idx="8">
                  <c:v>-5.6419631914652862E-3</c:v>
                </c:pt>
                <c:pt idx="9">
                  <c:v>-3.4768160452198632E-3</c:v>
                </c:pt>
                <c:pt idx="10">
                  <c:v>-1.3116688989744394E-3</c:v>
                </c:pt>
                <c:pt idx="11">
                  <c:v>8.534782472709836E-4</c:v>
                </c:pt>
                <c:pt idx="12">
                  <c:v>3.0186253935164074E-3</c:v>
                </c:pt>
                <c:pt idx="13">
                  <c:v>5.1837725397618304E-3</c:v>
                </c:pt>
                <c:pt idx="14">
                  <c:v>7.3489196860072534E-3</c:v>
                </c:pt>
                <c:pt idx="15">
                  <c:v>9.5140668322526781E-3</c:v>
                </c:pt>
                <c:pt idx="16">
                  <c:v>1.1679213978498103E-2</c:v>
                </c:pt>
                <c:pt idx="17">
                  <c:v>1.3844361124743526E-2</c:v>
                </c:pt>
                <c:pt idx="18">
                  <c:v>1.6009508270988952E-2</c:v>
                </c:pt>
                <c:pt idx="19">
                  <c:v>1.817465541723437E-2</c:v>
                </c:pt>
                <c:pt idx="20">
                  <c:v>2.0339802563479795E-2</c:v>
                </c:pt>
                <c:pt idx="21">
                  <c:v>2.2504949709725219E-2</c:v>
                </c:pt>
              </c:numCache>
            </c:numRef>
          </c:cat>
          <c:val>
            <c:numRef>
              <c:f>Sheet1!$Q$65:$Q$86</c:f>
              <c:numCache>
                <c:formatCode>0.000</c:formatCode>
                <c:ptCount val="22"/>
                <c:pt idx="0">
                  <c:v>2.008032128514056E-3</c:v>
                </c:pt>
                <c:pt idx="1">
                  <c:v>4.0160642570281121E-3</c:v>
                </c:pt>
                <c:pt idx="2">
                  <c:v>6.0240963855421681E-3</c:v>
                </c:pt>
                <c:pt idx="3">
                  <c:v>1.0040160642570281E-2</c:v>
                </c:pt>
                <c:pt idx="4">
                  <c:v>2.0080321285140566E-2</c:v>
                </c:pt>
                <c:pt idx="5">
                  <c:v>3.2128514056224904E-2</c:v>
                </c:pt>
                <c:pt idx="6">
                  <c:v>3.614457831325301E-2</c:v>
                </c:pt>
                <c:pt idx="7">
                  <c:v>6.8273092369477872E-2</c:v>
                </c:pt>
                <c:pt idx="8">
                  <c:v>5.8232931726907598E-2</c:v>
                </c:pt>
                <c:pt idx="9">
                  <c:v>9.8393574297188674E-2</c:v>
                </c:pt>
                <c:pt idx="10">
                  <c:v>0.10843373493975894</c:v>
                </c:pt>
                <c:pt idx="11">
                  <c:v>0.16465863453815244</c:v>
                </c:pt>
                <c:pt idx="12">
                  <c:v>0.10642570281124489</c:v>
                </c:pt>
                <c:pt idx="13">
                  <c:v>8.8353413654618407E-2</c:v>
                </c:pt>
                <c:pt idx="14">
                  <c:v>7.6305220883534086E-2</c:v>
                </c:pt>
                <c:pt idx="15">
                  <c:v>5.2208835341365438E-2</c:v>
                </c:pt>
                <c:pt idx="16">
                  <c:v>2.8112449799196793E-2</c:v>
                </c:pt>
                <c:pt idx="17">
                  <c:v>2.0080321285140566E-2</c:v>
                </c:pt>
                <c:pt idx="18">
                  <c:v>8.0321285140562242E-3</c:v>
                </c:pt>
                <c:pt idx="19">
                  <c:v>8.0321285140562242E-3</c:v>
                </c:pt>
                <c:pt idx="20">
                  <c:v>2.008032128514056E-3</c:v>
                </c:pt>
                <c:pt idx="21">
                  <c:v>2.008032128514056E-3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7-4B06-92CE-2FE62F2BA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-1571279152"/>
        <c:axId val="-1255233104"/>
      </c:barChart>
      <c:lineChart>
        <c:grouping val="standard"/>
        <c:varyColors val="0"/>
        <c:ser>
          <c:idx val="1"/>
          <c:order val="1"/>
          <c:tx>
            <c:strRef>
              <c:f>Sheet1!$T$64</c:f>
              <c:strCache>
                <c:ptCount val="1"/>
                <c:pt idx="0">
                  <c:v>Normal</c:v>
                </c:pt>
              </c:strCache>
            </c:strRef>
          </c:tx>
          <c:marker>
            <c:symbol val="none"/>
          </c:marker>
          <c:val>
            <c:numRef>
              <c:f>Sheet1!$T$65:$T$86</c:f>
              <c:numCache>
                <c:formatCode>0.0000</c:formatCode>
                <c:ptCount val="22"/>
                <c:pt idx="0">
                  <c:v>8.1306677451591135E-4</c:v>
                </c:pt>
                <c:pt idx="1">
                  <c:v>1.9801056123217417E-3</c:v>
                </c:pt>
                <c:pt idx="2">
                  <c:v>4.4179045592198435E-3</c:v>
                </c:pt>
                <c:pt idx="3">
                  <c:v>9.030465516422885E-3</c:v>
                </c:pt>
                <c:pt idx="4">
                  <c:v>1.6911019174266802E-2</c:v>
                </c:pt>
                <c:pt idx="5">
                  <c:v>2.9013175138472829E-2</c:v>
                </c:pt>
                <c:pt idx="6">
                  <c:v>4.5602281552411209E-2</c:v>
                </c:pt>
                <c:pt idx="7">
                  <c:v>6.5666477130633463E-2</c:v>
                </c:pt>
                <c:pt idx="8">
                  <c:v>8.6629677675189351E-2</c:v>
                </c:pt>
                <c:pt idx="9">
                  <c:v>0.10470212918110293</c:v>
                </c:pt>
                <c:pt idx="10">
                  <c:v>0.11593382442520637</c:v>
                </c:pt>
                <c:pt idx="11">
                  <c:v>0.11760631603577174</c:v>
                </c:pt>
                <c:pt idx="12">
                  <c:v>0.10929919514500676</c:v>
                </c:pt>
                <c:pt idx="13">
                  <c:v>9.3061300213481676E-2</c:v>
                </c:pt>
                <c:pt idx="14">
                  <c:v>7.259172261761028E-2</c:v>
                </c:pt>
                <c:pt idx="15">
                  <c:v>5.1876530542240465E-2</c:v>
                </c:pt>
                <c:pt idx="16">
                  <c:v>3.3964136542122207E-2</c:v>
                </c:pt>
                <c:pt idx="17">
                  <c:v>2.037211257873834E-2</c:v>
                </c:pt>
                <c:pt idx="18">
                  <c:v>1.1194827116669772E-2</c:v>
                </c:pt>
                <c:pt idx="19">
                  <c:v>5.6359164857976967E-3</c:v>
                </c:pt>
                <c:pt idx="20">
                  <c:v>2.5994264950899254E-3</c:v>
                </c:pt>
                <c:pt idx="21">
                  <c:v>1.0983894877078391E-3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997-4B06-92CE-2FE62F2BA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71279152"/>
        <c:axId val="-1255233104"/>
      </c:lineChart>
      <c:catAx>
        <c:axId val="-1571279152"/>
        <c:scaling>
          <c:orientation val="minMax"/>
        </c:scaling>
        <c:delete val="0"/>
        <c:axPos val="b"/>
        <c:numFmt formatCode="0.0%" sourceLinked="1"/>
        <c:majorTickMark val="out"/>
        <c:minorTickMark val="none"/>
        <c:tickLblPos val="nextTo"/>
        <c:crossAx val="-1255233104"/>
        <c:crosses val="autoZero"/>
        <c:auto val="1"/>
        <c:lblAlgn val="ctr"/>
        <c:lblOffset val="100"/>
        <c:noMultiLvlLbl val="1"/>
      </c:catAx>
      <c:valAx>
        <c:axId val="-1255233104"/>
        <c:scaling>
          <c:orientation val="minMax"/>
          <c:max val="0.22000000000000003"/>
          <c:min val="0"/>
        </c:scaling>
        <c:delete val="0"/>
        <c:axPos val="l"/>
        <c:numFmt formatCode="0.00" sourceLinked="0"/>
        <c:majorTickMark val="out"/>
        <c:minorTickMark val="none"/>
        <c:tickLblPos val="low"/>
        <c:crossAx val="-15712791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Bins=15</a:t>
            </a:r>
          </a:p>
        </c:rich>
      </c:tx>
      <c:layout>
        <c:manualLayout>
          <c:xMode val="edge"/>
          <c:yMode val="edge"/>
          <c:x val="0.11529975071107744"/>
          <c:y val="5.0881762366508217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numRef>
              <c:f>Sheet1!$O$94:$O$108</c:f>
              <c:numCache>
                <c:formatCode>0.0%</c:formatCode>
                <c:ptCount val="15"/>
                <c:pt idx="0">
                  <c:v>-2.2457939360638078E-2</c:v>
                </c:pt>
                <c:pt idx="1">
                  <c:v>-1.9282390212811456E-2</c:v>
                </c:pt>
                <c:pt idx="2">
                  <c:v>-1.6106841064984834E-2</c:v>
                </c:pt>
                <c:pt idx="3">
                  <c:v>-1.2931291917158213E-2</c:v>
                </c:pt>
                <c:pt idx="4">
                  <c:v>-9.7557427693315928E-3</c:v>
                </c:pt>
                <c:pt idx="5">
                  <c:v>-6.5801936215049697E-3</c:v>
                </c:pt>
                <c:pt idx="6">
                  <c:v>-3.4046444736783475E-3</c:v>
                </c:pt>
                <c:pt idx="7">
                  <c:v>-2.2909532585172789E-4</c:v>
                </c:pt>
                <c:pt idx="8">
                  <c:v>2.9464538219748917E-3</c:v>
                </c:pt>
                <c:pt idx="9">
                  <c:v>6.1220029698015131E-3</c:v>
                </c:pt>
                <c:pt idx="10">
                  <c:v>9.2975521176281353E-3</c:v>
                </c:pt>
                <c:pt idx="11">
                  <c:v>1.2473101265454757E-2</c:v>
                </c:pt>
                <c:pt idx="12">
                  <c:v>1.5648650413281381E-2</c:v>
                </c:pt>
                <c:pt idx="13">
                  <c:v>1.8824199561108E-2</c:v>
                </c:pt>
                <c:pt idx="14">
                  <c:v>2.1999748708934622E-2</c:v>
                </c:pt>
              </c:numCache>
            </c:numRef>
          </c:cat>
          <c:val>
            <c:numRef>
              <c:f>Sheet1!$Q$94:$Q$108</c:f>
              <c:numCache>
                <c:formatCode>0.000</c:formatCode>
                <c:ptCount val="15"/>
                <c:pt idx="0">
                  <c:v>6.0240963855421681E-3</c:v>
                </c:pt>
                <c:pt idx="1">
                  <c:v>6.0240963855421681E-3</c:v>
                </c:pt>
                <c:pt idx="2">
                  <c:v>2.0080321285140566E-2</c:v>
                </c:pt>
                <c:pt idx="3">
                  <c:v>4.0160642570281117E-2</c:v>
                </c:pt>
                <c:pt idx="4">
                  <c:v>5.4216867469879491E-2</c:v>
                </c:pt>
                <c:pt idx="5">
                  <c:v>0.10240963855421678</c:v>
                </c:pt>
                <c:pt idx="6">
                  <c:v>0.13654618473895569</c:v>
                </c:pt>
                <c:pt idx="7">
                  <c:v>0.19678714859437729</c:v>
                </c:pt>
                <c:pt idx="8">
                  <c:v>0.18273092369477892</c:v>
                </c:pt>
                <c:pt idx="9">
                  <c:v>0.11244979919678705</c:v>
                </c:pt>
                <c:pt idx="10">
                  <c:v>7.6305220883534086E-2</c:v>
                </c:pt>
                <c:pt idx="11">
                  <c:v>4.2168674698795171E-2</c:v>
                </c:pt>
                <c:pt idx="12">
                  <c:v>1.4056224899598395E-2</c:v>
                </c:pt>
                <c:pt idx="13">
                  <c:v>8.0321285140562242E-3</c:v>
                </c:pt>
                <c:pt idx="14">
                  <c:v>2.008032128514056E-3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D-4957-A527-E046CD354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"/>
        <c:axId val="-1255241264"/>
        <c:axId val="-1255234736"/>
      </c:barChart>
      <c:lineChart>
        <c:grouping val="standard"/>
        <c:varyColors val="0"/>
        <c:ser>
          <c:idx val="1"/>
          <c:order val="1"/>
          <c:tx>
            <c:strRef>
              <c:f>Sheet1!$T$93</c:f>
              <c:strCache>
                <c:ptCount val="1"/>
                <c:pt idx="0">
                  <c:v>Normal</c:v>
                </c:pt>
              </c:strCache>
            </c:strRef>
          </c:tx>
          <c:marker>
            <c:symbol val="none"/>
          </c:marker>
          <c:val>
            <c:numRef>
              <c:f>Sheet1!$T$94:$T$108</c:f>
              <c:numCache>
                <c:formatCode>0.0000</c:formatCode>
                <c:ptCount val="15"/>
                <c:pt idx="0">
                  <c:v>1.4734884299385E-3</c:v>
                </c:pt>
                <c:pt idx="1">
                  <c:v>5.1200271352784864E-3</c:v>
                </c:pt>
                <c:pt idx="2">
                  <c:v>1.4736083673868219E-2</c:v>
                </c:pt>
                <c:pt idx="3">
                  <c:v>3.5129840551467749E-2</c:v>
                </c:pt>
                <c:pt idx="4">
                  <c:v>6.9367263462076653E-2</c:v>
                </c:pt>
                <c:pt idx="5">
                  <c:v>0.11345332511589902</c:v>
                </c:pt>
                <c:pt idx="6">
                  <c:v>0.15369657129950867</c:v>
                </c:pt>
                <c:pt idx="7">
                  <c:v>0.17246279226402589</c:v>
                </c:pt>
                <c:pt idx="8">
                  <c:v>0.16029166159892744</c:v>
                </c:pt>
                <c:pt idx="9">
                  <c:v>0.12339874192968416</c:v>
                </c:pt>
                <c:pt idx="10">
                  <c:v>7.868551954671249E-2</c:v>
                </c:pt>
                <c:pt idx="11">
                  <c:v>4.155881780837925E-2</c:v>
                </c:pt>
                <c:pt idx="12">
                  <c:v>1.8180919206469318E-2</c:v>
                </c:pt>
                <c:pt idx="13">
                  <c:v>6.5879875882965582E-3</c:v>
                </c:pt>
                <c:pt idx="14">
                  <c:v>1.9773064875210885E-3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59D-4957-A527-E046CD354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55241264"/>
        <c:axId val="-1255234736"/>
      </c:lineChart>
      <c:catAx>
        <c:axId val="-1255241264"/>
        <c:scaling>
          <c:orientation val="minMax"/>
        </c:scaling>
        <c:delete val="0"/>
        <c:axPos val="b"/>
        <c:numFmt formatCode="0.0%" sourceLinked="1"/>
        <c:majorTickMark val="out"/>
        <c:minorTickMark val="none"/>
        <c:tickLblPos val="nextTo"/>
        <c:crossAx val="-1255234736"/>
        <c:crosses val="autoZero"/>
        <c:auto val="1"/>
        <c:lblAlgn val="ctr"/>
        <c:lblOffset val="100"/>
        <c:noMultiLvlLbl val="1"/>
      </c:catAx>
      <c:valAx>
        <c:axId val="-1255234736"/>
        <c:scaling>
          <c:orientation val="minMax"/>
        </c:scaling>
        <c:delete val="0"/>
        <c:axPos val="l"/>
        <c:numFmt formatCode="0.00" sourceLinked="0"/>
        <c:majorTickMark val="out"/>
        <c:minorTickMark val="none"/>
        <c:tickLblPos val="low"/>
        <c:crossAx val="-12552412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Bins=9</a:t>
            </a:r>
          </a:p>
        </c:rich>
      </c:tx>
      <c:layout>
        <c:manualLayout>
          <c:xMode val="edge"/>
          <c:yMode val="edge"/>
          <c:x val="0.14059238711909475"/>
          <c:y val="4.1630532845324905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numRef>
              <c:f>Sheet1!$O$118:$O$126</c:f>
              <c:numCache>
                <c:formatCode>0.0%</c:formatCode>
                <c:ptCount val="9"/>
                <c:pt idx="0">
                  <c:v>-2.1399422978029201E-2</c:v>
                </c:pt>
                <c:pt idx="1">
                  <c:v>-1.6106841064984834E-2</c:v>
                </c:pt>
                <c:pt idx="2">
                  <c:v>-1.0814259151940467E-2</c:v>
                </c:pt>
                <c:pt idx="3">
                  <c:v>-5.5216772388960982E-3</c:v>
                </c:pt>
                <c:pt idx="4">
                  <c:v>-2.2909532585172789E-4</c:v>
                </c:pt>
                <c:pt idx="5">
                  <c:v>5.0634865871926416E-3</c:v>
                </c:pt>
                <c:pt idx="6">
                  <c:v>1.0356068500237011E-2</c:v>
                </c:pt>
                <c:pt idx="7">
                  <c:v>1.5648650413281378E-2</c:v>
                </c:pt>
                <c:pt idx="8">
                  <c:v>2.0941232326325748E-2</c:v>
                </c:pt>
              </c:numCache>
            </c:numRef>
          </c:cat>
          <c:val>
            <c:numRef>
              <c:f>Sheet1!$Q$118:$Q$126</c:f>
              <c:numCache>
                <c:formatCode>0.000</c:formatCode>
                <c:ptCount val="9"/>
                <c:pt idx="0">
                  <c:v>1.0040160642570281E-2</c:v>
                </c:pt>
                <c:pt idx="1">
                  <c:v>3.2128514056224904E-2</c:v>
                </c:pt>
                <c:pt idx="2">
                  <c:v>8.43373493975903E-2</c:v>
                </c:pt>
                <c:pt idx="3">
                  <c:v>0.18072289156626486</c:v>
                </c:pt>
                <c:pt idx="4">
                  <c:v>0.32931726907630593</c:v>
                </c:pt>
                <c:pt idx="5">
                  <c:v>0.22088353413654593</c:v>
                </c:pt>
                <c:pt idx="6">
                  <c:v>0.10441767068273083</c:v>
                </c:pt>
                <c:pt idx="7">
                  <c:v>3.2128514056224904E-2</c:v>
                </c:pt>
                <c:pt idx="8">
                  <c:v>6.0240963855421681E-3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25-456D-B6D2-2F0F4C671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-1255240720"/>
        <c:axId val="-125524017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Sheet1!$T$118:$T$126</c:f>
              <c:numCache>
                <c:formatCode>0.0000</c:formatCode>
                <c:ptCount val="9"/>
                <c:pt idx="0">
                  <c:v>3.8126481095119924E-3</c:v>
                </c:pt>
                <c:pt idx="1">
                  <c:v>2.4652611200110437E-2</c:v>
                </c:pt>
                <c:pt idx="2">
                  <c:v>9.4456804727541796E-2</c:v>
                </c:pt>
                <c:pt idx="3">
                  <c:v>0.21445574999038683</c:v>
                </c:pt>
                <c:pt idx="4">
                  <c:v>0.28852022411558315</c:v>
                </c:pt>
                <c:pt idx="5">
                  <c:v>0.2300111809113167</c:v>
                </c:pt>
                <c:pt idx="6">
                  <c:v>0.10865651100247678</c:v>
                </c:pt>
                <c:pt idx="7">
                  <c:v>3.0415620756315549E-2</c:v>
                </c:pt>
                <c:pt idx="8">
                  <c:v>5.0451227162046416E-3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25-456D-B6D2-2F0F4C671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55240720"/>
        <c:axId val="-1255240176"/>
      </c:lineChart>
      <c:catAx>
        <c:axId val="-1255240720"/>
        <c:scaling>
          <c:orientation val="minMax"/>
        </c:scaling>
        <c:delete val="0"/>
        <c:axPos val="b"/>
        <c:numFmt formatCode="0.0%" sourceLinked="1"/>
        <c:majorTickMark val="out"/>
        <c:minorTickMark val="none"/>
        <c:tickLblPos val="nextTo"/>
        <c:crossAx val="-1255240176"/>
        <c:crosses val="autoZero"/>
        <c:auto val="1"/>
        <c:lblAlgn val="ctr"/>
        <c:lblOffset val="100"/>
        <c:noMultiLvlLbl val="1"/>
      </c:catAx>
      <c:valAx>
        <c:axId val="-1255240176"/>
        <c:scaling>
          <c:orientation val="minMax"/>
        </c:scaling>
        <c:delete val="0"/>
        <c:axPos val="l"/>
        <c:numFmt formatCode="0.00" sourceLinked="0"/>
        <c:majorTickMark val="out"/>
        <c:minorTickMark val="none"/>
        <c:tickLblPos val="low"/>
        <c:crossAx val="-12552407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367800178823803E-2"/>
          <c:y val="6.3659343051602132E-2"/>
          <c:w val="0.87959733158355202"/>
          <c:h val="0.8326195683872849"/>
        </c:manualLayout>
      </c:layout>
      <c:scatterChart>
        <c:scatterStyle val="smoothMarker"/>
        <c:varyColors val="0"/>
        <c:ser>
          <c:idx val="0"/>
          <c:order val="0"/>
          <c:spPr>
            <a:ln>
              <a:noFill/>
            </a:ln>
          </c:spPr>
          <c:marker>
            <c:symbol val="none"/>
          </c:marker>
          <c:errBars>
            <c:errDir val="y"/>
            <c:errBarType val="plus"/>
            <c:errValType val="cust"/>
            <c:noEndCap val="1"/>
            <c:plus>
              <c:numRef>
                <c:f>Sheet2!$E$2:$E$499</c:f>
                <c:numCache>
                  <c:formatCode>General</c:formatCode>
                  <c:ptCount val="498"/>
                  <c:pt idx="1">
                    <c:v>2.008032128514056E-3</c:v>
                  </c:pt>
                  <c:pt idx="2">
                    <c:v>2.0080321285140569E-3</c:v>
                  </c:pt>
                  <c:pt idx="3">
                    <c:v>2.0080321285140552E-3</c:v>
                  </c:pt>
                  <c:pt idx="4">
                    <c:v>2.0080321285140569E-3</c:v>
                  </c:pt>
                  <c:pt idx="5">
                    <c:v>2.0080321285140569E-3</c:v>
                  </c:pt>
                  <c:pt idx="6">
                    <c:v>2.0080321285140552E-3</c:v>
                  </c:pt>
                  <c:pt idx="7">
                    <c:v>2.0080321285140552E-3</c:v>
                  </c:pt>
                  <c:pt idx="8">
                    <c:v>2.0080321285140569E-3</c:v>
                  </c:pt>
                  <c:pt idx="9">
                    <c:v>2.0080321285140569E-3</c:v>
                  </c:pt>
                  <c:pt idx="10">
                    <c:v>2.0080321285140569E-3</c:v>
                  </c:pt>
                  <c:pt idx="11">
                    <c:v>2.0080321285140569E-3</c:v>
                  </c:pt>
                  <c:pt idx="12">
                    <c:v>2.0080321285140534E-3</c:v>
                  </c:pt>
                  <c:pt idx="13">
                    <c:v>2.0080321285140569E-3</c:v>
                  </c:pt>
                  <c:pt idx="14">
                    <c:v>2.0080321285140569E-3</c:v>
                  </c:pt>
                  <c:pt idx="15">
                    <c:v>2.0080321285140534E-3</c:v>
                  </c:pt>
                  <c:pt idx="16">
                    <c:v>2.0080321285140604E-3</c:v>
                  </c:pt>
                  <c:pt idx="17">
                    <c:v>2.0080321285140534E-3</c:v>
                  </c:pt>
                  <c:pt idx="18">
                    <c:v>2.0080321285140604E-3</c:v>
                  </c:pt>
                  <c:pt idx="19">
                    <c:v>2.0080321285140534E-3</c:v>
                  </c:pt>
                  <c:pt idx="20">
                    <c:v>2.0080321285140534E-3</c:v>
                  </c:pt>
                  <c:pt idx="21">
                    <c:v>2.0080321285140604E-3</c:v>
                  </c:pt>
                  <c:pt idx="22">
                    <c:v>2.0080321285140534E-3</c:v>
                  </c:pt>
                  <c:pt idx="23">
                    <c:v>2.0080321285140604E-3</c:v>
                  </c:pt>
                  <c:pt idx="24">
                    <c:v>2.0080321285140534E-3</c:v>
                  </c:pt>
                  <c:pt idx="25">
                    <c:v>2.0080321285140534E-3</c:v>
                  </c:pt>
                  <c:pt idx="26">
                    <c:v>2.0080321285140604E-3</c:v>
                  </c:pt>
                  <c:pt idx="27">
                    <c:v>2.0080321285140534E-3</c:v>
                  </c:pt>
                  <c:pt idx="28">
                    <c:v>2.0080321285140604E-3</c:v>
                  </c:pt>
                  <c:pt idx="29">
                    <c:v>2.0080321285140534E-3</c:v>
                  </c:pt>
                  <c:pt idx="30">
                    <c:v>2.0080321285140534E-3</c:v>
                  </c:pt>
                  <c:pt idx="31">
                    <c:v>2.0080321285140534E-3</c:v>
                  </c:pt>
                  <c:pt idx="32">
                    <c:v>2.0080321285140673E-3</c:v>
                  </c:pt>
                  <c:pt idx="33">
                    <c:v>2.0080321285140534E-3</c:v>
                  </c:pt>
                  <c:pt idx="34">
                    <c:v>2.0080321285140534E-3</c:v>
                  </c:pt>
                  <c:pt idx="35">
                    <c:v>2.0080321285140534E-3</c:v>
                  </c:pt>
                  <c:pt idx="36">
                    <c:v>2.0080321285140534E-3</c:v>
                  </c:pt>
                  <c:pt idx="37">
                    <c:v>2.0080321285140673E-3</c:v>
                  </c:pt>
                  <c:pt idx="38">
                    <c:v>2.0080321285140534E-3</c:v>
                  </c:pt>
                  <c:pt idx="39">
                    <c:v>2.0080321285140534E-3</c:v>
                  </c:pt>
                  <c:pt idx="40">
                    <c:v>2.0080321285140534E-3</c:v>
                  </c:pt>
                  <c:pt idx="41">
                    <c:v>2.0080321285140534E-3</c:v>
                  </c:pt>
                  <c:pt idx="42">
                    <c:v>2.0080321285140673E-3</c:v>
                  </c:pt>
                  <c:pt idx="43">
                    <c:v>2.0080321285140534E-3</c:v>
                  </c:pt>
                  <c:pt idx="44">
                    <c:v>2.0080321285140534E-3</c:v>
                  </c:pt>
                  <c:pt idx="45">
                    <c:v>2.0080321285140534E-3</c:v>
                  </c:pt>
                  <c:pt idx="46">
                    <c:v>2.0080321285140534E-3</c:v>
                  </c:pt>
                  <c:pt idx="47">
                    <c:v>2.0080321285140673E-3</c:v>
                  </c:pt>
                  <c:pt idx="48">
                    <c:v>2.0080321285140534E-3</c:v>
                  </c:pt>
                  <c:pt idx="49">
                    <c:v>2.0080321285140534E-3</c:v>
                  </c:pt>
                  <c:pt idx="50">
                    <c:v>2.0080321285140534E-3</c:v>
                  </c:pt>
                  <c:pt idx="51">
                    <c:v>2.0080321285140534E-3</c:v>
                  </c:pt>
                  <c:pt idx="52">
                    <c:v>2.0080321285140673E-3</c:v>
                  </c:pt>
                  <c:pt idx="53">
                    <c:v>2.0080321285140534E-3</c:v>
                  </c:pt>
                  <c:pt idx="54">
                    <c:v>2.0080321285140534E-3</c:v>
                  </c:pt>
                  <c:pt idx="55">
                    <c:v>2.0080321285140534E-3</c:v>
                  </c:pt>
                  <c:pt idx="56">
                    <c:v>2.0080321285140534E-3</c:v>
                  </c:pt>
                  <c:pt idx="57">
                    <c:v>2.0080321285140673E-3</c:v>
                  </c:pt>
                  <c:pt idx="58">
                    <c:v>2.0080321285140534E-3</c:v>
                  </c:pt>
                  <c:pt idx="59">
                    <c:v>2.0080321285140534E-3</c:v>
                  </c:pt>
                  <c:pt idx="60">
                    <c:v>2.0080321285140534E-3</c:v>
                  </c:pt>
                  <c:pt idx="61">
                    <c:v>2.0080321285140534E-3</c:v>
                  </c:pt>
                  <c:pt idx="62">
                    <c:v>2.0080321285140534E-3</c:v>
                  </c:pt>
                  <c:pt idx="63">
                    <c:v>2.0080321285140534E-3</c:v>
                  </c:pt>
                  <c:pt idx="64">
                    <c:v>2.0080321285140812E-3</c:v>
                  </c:pt>
                  <c:pt idx="65">
                    <c:v>2.0080321285140534E-3</c:v>
                  </c:pt>
                  <c:pt idx="66">
                    <c:v>2.0080321285140534E-3</c:v>
                  </c:pt>
                  <c:pt idx="67">
                    <c:v>2.0080321285140534E-3</c:v>
                  </c:pt>
                  <c:pt idx="68">
                    <c:v>2.0080321285140534E-3</c:v>
                  </c:pt>
                  <c:pt idx="69">
                    <c:v>2.0080321285140534E-3</c:v>
                  </c:pt>
                  <c:pt idx="70">
                    <c:v>2.0080321285140534E-3</c:v>
                  </c:pt>
                  <c:pt idx="71">
                    <c:v>2.0080321285140534E-3</c:v>
                  </c:pt>
                  <c:pt idx="72">
                    <c:v>2.0080321285140534E-3</c:v>
                  </c:pt>
                  <c:pt idx="73">
                    <c:v>2.0080321285140534E-3</c:v>
                  </c:pt>
                  <c:pt idx="74">
                    <c:v>2.0080321285140812E-3</c:v>
                  </c:pt>
                  <c:pt idx="75">
                    <c:v>2.0080321285140534E-3</c:v>
                  </c:pt>
                  <c:pt idx="76">
                    <c:v>2.0080321285140534E-3</c:v>
                  </c:pt>
                  <c:pt idx="77">
                    <c:v>2.0080321285140534E-3</c:v>
                  </c:pt>
                  <c:pt idx="78">
                    <c:v>2.0080321285140534E-3</c:v>
                  </c:pt>
                  <c:pt idx="79">
                    <c:v>2.0080321285140534E-3</c:v>
                  </c:pt>
                  <c:pt idx="80">
                    <c:v>2.0080321285140534E-3</c:v>
                  </c:pt>
                  <c:pt idx="81">
                    <c:v>2.0080321285140534E-3</c:v>
                  </c:pt>
                  <c:pt idx="82">
                    <c:v>2.0080321285140534E-3</c:v>
                  </c:pt>
                  <c:pt idx="83">
                    <c:v>2.0080321285140534E-3</c:v>
                  </c:pt>
                  <c:pt idx="84">
                    <c:v>2.0080321285140812E-3</c:v>
                  </c:pt>
                  <c:pt idx="85">
                    <c:v>2.0080321285140534E-3</c:v>
                  </c:pt>
                  <c:pt idx="86">
                    <c:v>2.0080321285140534E-3</c:v>
                  </c:pt>
                  <c:pt idx="87">
                    <c:v>2.0080321285140534E-3</c:v>
                  </c:pt>
                  <c:pt idx="88">
                    <c:v>2.0080321285140534E-3</c:v>
                  </c:pt>
                  <c:pt idx="89">
                    <c:v>2.0080321285140534E-3</c:v>
                  </c:pt>
                  <c:pt idx="90">
                    <c:v>2.0080321285140534E-3</c:v>
                  </c:pt>
                  <c:pt idx="91">
                    <c:v>2.0080321285140534E-3</c:v>
                  </c:pt>
                  <c:pt idx="92">
                    <c:v>2.0080321285140534E-3</c:v>
                  </c:pt>
                  <c:pt idx="93">
                    <c:v>2.0080321285140534E-3</c:v>
                  </c:pt>
                  <c:pt idx="94">
                    <c:v>2.0080321285140812E-3</c:v>
                  </c:pt>
                  <c:pt idx="95">
                    <c:v>2.0080321285140534E-3</c:v>
                  </c:pt>
                  <c:pt idx="96">
                    <c:v>2.0080321285140534E-3</c:v>
                  </c:pt>
                  <c:pt idx="97">
                    <c:v>2.0080321285140534E-3</c:v>
                  </c:pt>
                  <c:pt idx="98">
                    <c:v>2.0080321285140534E-3</c:v>
                  </c:pt>
                  <c:pt idx="99">
                    <c:v>2.0080321285140534E-3</c:v>
                  </c:pt>
                  <c:pt idx="100">
                    <c:v>2.0080321285140534E-3</c:v>
                  </c:pt>
                  <c:pt idx="101">
                    <c:v>2.0080321285140534E-3</c:v>
                  </c:pt>
                  <c:pt idx="102">
                    <c:v>2.0080321285140534E-3</c:v>
                  </c:pt>
                  <c:pt idx="103">
                    <c:v>2.0080321285140534E-3</c:v>
                  </c:pt>
                  <c:pt idx="104">
                    <c:v>2.0080321285140812E-3</c:v>
                  </c:pt>
                  <c:pt idx="105">
                    <c:v>2.0080321285140534E-3</c:v>
                  </c:pt>
                  <c:pt idx="106">
                    <c:v>2.0080321285140534E-3</c:v>
                  </c:pt>
                  <c:pt idx="107">
                    <c:v>2.0080321285140534E-3</c:v>
                  </c:pt>
                  <c:pt idx="108">
                    <c:v>2.0080321285140534E-3</c:v>
                  </c:pt>
                  <c:pt idx="109">
                    <c:v>2.0080321285140534E-3</c:v>
                  </c:pt>
                  <c:pt idx="110">
                    <c:v>2.0080321285140534E-3</c:v>
                  </c:pt>
                  <c:pt idx="111">
                    <c:v>2.0080321285140534E-3</c:v>
                  </c:pt>
                  <c:pt idx="112">
                    <c:v>2.0080321285140534E-3</c:v>
                  </c:pt>
                  <c:pt idx="113">
                    <c:v>2.0080321285140534E-3</c:v>
                  </c:pt>
                  <c:pt idx="114">
                    <c:v>2.0080321285140812E-3</c:v>
                  </c:pt>
                  <c:pt idx="115">
                    <c:v>2.0080321285140534E-3</c:v>
                  </c:pt>
                  <c:pt idx="116">
                    <c:v>2.0080321285140534E-3</c:v>
                  </c:pt>
                  <c:pt idx="117">
                    <c:v>2.0080321285140534E-3</c:v>
                  </c:pt>
                  <c:pt idx="118">
                    <c:v>2.0080321285140534E-3</c:v>
                  </c:pt>
                  <c:pt idx="119">
                    <c:v>2.0080321285140534E-3</c:v>
                  </c:pt>
                  <c:pt idx="120">
                    <c:v>2.0080321285140534E-3</c:v>
                  </c:pt>
                  <c:pt idx="121">
                    <c:v>2.0080321285140534E-3</c:v>
                  </c:pt>
                  <c:pt idx="122">
                    <c:v>2.0080321285140534E-3</c:v>
                  </c:pt>
                  <c:pt idx="123">
                    <c:v>2.0080321285140534E-3</c:v>
                  </c:pt>
                  <c:pt idx="124">
                    <c:v>2.0080321285140812E-3</c:v>
                  </c:pt>
                  <c:pt idx="125">
                    <c:v>2.0080321285140257E-3</c:v>
                  </c:pt>
                  <c:pt idx="126">
                    <c:v>2.0080321285140812E-3</c:v>
                  </c:pt>
                  <c:pt idx="127">
                    <c:v>2.0080321285140257E-3</c:v>
                  </c:pt>
                  <c:pt idx="128">
                    <c:v>2.0080321285140812E-3</c:v>
                  </c:pt>
                  <c:pt idx="129">
                    <c:v>2.0080321285140812E-3</c:v>
                  </c:pt>
                  <c:pt idx="130">
                    <c:v>2.0080321285140257E-3</c:v>
                  </c:pt>
                  <c:pt idx="131">
                    <c:v>2.0080321285140812E-3</c:v>
                  </c:pt>
                  <c:pt idx="132">
                    <c:v>2.0080321285140257E-3</c:v>
                  </c:pt>
                  <c:pt idx="133">
                    <c:v>2.0080321285140812E-3</c:v>
                  </c:pt>
                  <c:pt idx="134">
                    <c:v>2.0080321285140257E-3</c:v>
                  </c:pt>
                  <c:pt idx="135">
                    <c:v>2.0080321285140812E-3</c:v>
                  </c:pt>
                  <c:pt idx="136">
                    <c:v>2.0080321285140257E-3</c:v>
                  </c:pt>
                  <c:pt idx="137">
                    <c:v>2.0080321285140812E-3</c:v>
                  </c:pt>
                  <c:pt idx="138">
                    <c:v>2.0080321285140257E-3</c:v>
                  </c:pt>
                  <c:pt idx="139">
                    <c:v>2.0080321285140812E-3</c:v>
                  </c:pt>
                  <c:pt idx="140">
                    <c:v>2.0080321285140812E-3</c:v>
                  </c:pt>
                  <c:pt idx="141">
                    <c:v>2.0080321285140257E-3</c:v>
                  </c:pt>
                  <c:pt idx="142">
                    <c:v>2.0080321285140812E-3</c:v>
                  </c:pt>
                  <c:pt idx="143">
                    <c:v>2.0080321285140257E-3</c:v>
                  </c:pt>
                  <c:pt idx="144">
                    <c:v>2.0080321285140812E-3</c:v>
                  </c:pt>
                  <c:pt idx="145">
                    <c:v>2.0080321285140257E-3</c:v>
                  </c:pt>
                  <c:pt idx="146">
                    <c:v>2.0080321285140812E-3</c:v>
                  </c:pt>
                  <c:pt idx="147">
                    <c:v>2.0080321285140257E-3</c:v>
                  </c:pt>
                  <c:pt idx="148">
                    <c:v>2.0080321285140812E-3</c:v>
                  </c:pt>
                  <c:pt idx="149">
                    <c:v>2.0080321285140812E-3</c:v>
                  </c:pt>
                  <c:pt idx="150">
                    <c:v>2.0080321285140257E-3</c:v>
                  </c:pt>
                  <c:pt idx="151">
                    <c:v>2.0080321285140812E-3</c:v>
                  </c:pt>
                  <c:pt idx="152">
                    <c:v>2.0080321285140257E-3</c:v>
                  </c:pt>
                  <c:pt idx="153">
                    <c:v>2.0080321285140812E-3</c:v>
                  </c:pt>
                  <c:pt idx="154">
                    <c:v>2.0080321285140257E-3</c:v>
                  </c:pt>
                  <c:pt idx="155">
                    <c:v>2.0080321285140812E-3</c:v>
                  </c:pt>
                  <c:pt idx="156">
                    <c:v>2.0080321285140257E-3</c:v>
                  </c:pt>
                  <c:pt idx="157">
                    <c:v>2.0080321285140812E-3</c:v>
                  </c:pt>
                  <c:pt idx="158">
                    <c:v>2.0080321285140257E-3</c:v>
                  </c:pt>
                  <c:pt idx="159">
                    <c:v>2.0080321285140812E-3</c:v>
                  </c:pt>
                  <c:pt idx="160">
                    <c:v>2.0080321285140812E-3</c:v>
                  </c:pt>
                  <c:pt idx="161">
                    <c:v>2.0080321285140257E-3</c:v>
                  </c:pt>
                  <c:pt idx="162">
                    <c:v>2.0080321285140812E-3</c:v>
                  </c:pt>
                  <c:pt idx="163">
                    <c:v>2.0080321285140257E-3</c:v>
                  </c:pt>
                  <c:pt idx="164">
                    <c:v>2.0080321285140812E-3</c:v>
                  </c:pt>
                  <c:pt idx="165">
                    <c:v>2.0080321285140257E-3</c:v>
                  </c:pt>
                  <c:pt idx="166">
                    <c:v>2.0080321285140812E-3</c:v>
                  </c:pt>
                  <c:pt idx="167">
                    <c:v>2.0080321285140257E-3</c:v>
                  </c:pt>
                  <c:pt idx="168">
                    <c:v>2.0080321285140812E-3</c:v>
                  </c:pt>
                  <c:pt idx="169">
                    <c:v>2.0080321285140812E-3</c:v>
                  </c:pt>
                  <c:pt idx="170">
                    <c:v>2.0080321285140257E-3</c:v>
                  </c:pt>
                  <c:pt idx="171">
                    <c:v>2.0080321285140812E-3</c:v>
                  </c:pt>
                  <c:pt idx="172">
                    <c:v>2.0080321285140257E-3</c:v>
                  </c:pt>
                  <c:pt idx="173">
                    <c:v>2.0080321285140812E-3</c:v>
                  </c:pt>
                  <c:pt idx="174">
                    <c:v>2.0080321285140257E-3</c:v>
                  </c:pt>
                  <c:pt idx="175">
                    <c:v>2.0080321285140812E-3</c:v>
                  </c:pt>
                  <c:pt idx="176">
                    <c:v>2.0080321285140257E-3</c:v>
                  </c:pt>
                  <c:pt idx="177">
                    <c:v>2.0080321285140812E-3</c:v>
                  </c:pt>
                  <c:pt idx="178">
                    <c:v>2.0080321285140257E-3</c:v>
                  </c:pt>
                  <c:pt idx="179">
                    <c:v>2.0080321285140812E-3</c:v>
                  </c:pt>
                  <c:pt idx="180">
                    <c:v>2.0080321285140812E-3</c:v>
                  </c:pt>
                  <c:pt idx="181">
                    <c:v>2.0080321285140257E-3</c:v>
                  </c:pt>
                  <c:pt idx="182">
                    <c:v>2.0080321285140812E-3</c:v>
                  </c:pt>
                  <c:pt idx="183">
                    <c:v>2.0080321285140257E-3</c:v>
                  </c:pt>
                  <c:pt idx="184">
                    <c:v>2.0080321285140812E-3</c:v>
                  </c:pt>
                  <c:pt idx="185">
                    <c:v>2.0080321285140257E-3</c:v>
                  </c:pt>
                  <c:pt idx="186">
                    <c:v>2.0080321285140812E-3</c:v>
                  </c:pt>
                  <c:pt idx="187">
                    <c:v>2.0080321285140257E-3</c:v>
                  </c:pt>
                  <c:pt idx="188">
                    <c:v>2.0080321285140812E-3</c:v>
                  </c:pt>
                  <c:pt idx="189">
                    <c:v>2.0080321285140812E-3</c:v>
                  </c:pt>
                  <c:pt idx="190">
                    <c:v>2.0080321285140257E-3</c:v>
                  </c:pt>
                  <c:pt idx="191">
                    <c:v>2.0080321285140812E-3</c:v>
                  </c:pt>
                  <c:pt idx="192">
                    <c:v>2.0080321285140257E-3</c:v>
                  </c:pt>
                  <c:pt idx="193">
                    <c:v>2.0080321285140812E-3</c:v>
                  </c:pt>
                  <c:pt idx="194">
                    <c:v>2.0080321285140257E-3</c:v>
                  </c:pt>
                  <c:pt idx="195">
                    <c:v>2.0080321285140812E-3</c:v>
                  </c:pt>
                  <c:pt idx="196">
                    <c:v>2.0080321285140257E-3</c:v>
                  </c:pt>
                  <c:pt idx="197">
                    <c:v>2.0080321285140812E-3</c:v>
                  </c:pt>
                  <c:pt idx="198">
                    <c:v>2.0080321285140257E-3</c:v>
                  </c:pt>
                  <c:pt idx="199">
                    <c:v>2.0080321285140812E-3</c:v>
                  </c:pt>
                  <c:pt idx="200">
                    <c:v>2.0080321285140812E-3</c:v>
                  </c:pt>
                  <c:pt idx="201">
                    <c:v>2.0080321285140257E-3</c:v>
                  </c:pt>
                  <c:pt idx="202">
                    <c:v>2.0080321285140812E-3</c:v>
                  </c:pt>
                  <c:pt idx="203">
                    <c:v>2.0080321285140257E-3</c:v>
                  </c:pt>
                  <c:pt idx="204">
                    <c:v>2.0080321285140812E-3</c:v>
                  </c:pt>
                  <c:pt idx="205">
                    <c:v>2.0080321285140257E-3</c:v>
                  </c:pt>
                  <c:pt idx="206">
                    <c:v>2.0080321285140812E-3</c:v>
                  </c:pt>
                  <c:pt idx="207">
                    <c:v>2.0080321285140257E-3</c:v>
                  </c:pt>
                  <c:pt idx="208">
                    <c:v>2.0080321285140812E-3</c:v>
                  </c:pt>
                  <c:pt idx="209">
                    <c:v>2.0080321285140812E-3</c:v>
                  </c:pt>
                  <c:pt idx="210">
                    <c:v>2.0080321285140257E-3</c:v>
                  </c:pt>
                  <c:pt idx="211">
                    <c:v>2.0080321285140812E-3</c:v>
                  </c:pt>
                  <c:pt idx="212">
                    <c:v>2.0080321285140257E-3</c:v>
                  </c:pt>
                  <c:pt idx="213">
                    <c:v>2.0080321285140812E-3</c:v>
                  </c:pt>
                  <c:pt idx="214">
                    <c:v>2.0080321285140257E-3</c:v>
                  </c:pt>
                  <c:pt idx="215">
                    <c:v>2.0080321285140812E-3</c:v>
                  </c:pt>
                  <c:pt idx="216">
                    <c:v>2.0080321285140257E-3</c:v>
                  </c:pt>
                  <c:pt idx="217">
                    <c:v>2.0080321285140812E-3</c:v>
                  </c:pt>
                  <c:pt idx="218">
                    <c:v>2.0080321285140257E-3</c:v>
                  </c:pt>
                  <c:pt idx="219">
                    <c:v>2.0080321285140812E-3</c:v>
                  </c:pt>
                  <c:pt idx="220">
                    <c:v>2.0080321285140812E-3</c:v>
                  </c:pt>
                  <c:pt idx="221">
                    <c:v>2.0080321285140257E-3</c:v>
                  </c:pt>
                  <c:pt idx="222">
                    <c:v>2.0080321285140812E-3</c:v>
                  </c:pt>
                  <c:pt idx="223">
                    <c:v>2.0080321285140257E-3</c:v>
                  </c:pt>
                  <c:pt idx="224">
                    <c:v>2.0080321285140812E-3</c:v>
                  </c:pt>
                  <c:pt idx="225">
                    <c:v>2.0080321285140257E-3</c:v>
                  </c:pt>
                  <c:pt idx="226">
                    <c:v>2.0080321285140812E-3</c:v>
                  </c:pt>
                  <c:pt idx="227">
                    <c:v>2.0080321285140257E-3</c:v>
                  </c:pt>
                  <c:pt idx="228">
                    <c:v>4.0160642570281624E-3</c:v>
                  </c:pt>
                  <c:pt idx="229">
                    <c:v>0</c:v>
                  </c:pt>
                  <c:pt idx="230">
                    <c:v>2.0080321285140257E-3</c:v>
                  </c:pt>
                  <c:pt idx="231">
                    <c:v>2.0080321285140812E-3</c:v>
                  </c:pt>
                  <c:pt idx="232">
                    <c:v>2.0080321285140257E-3</c:v>
                  </c:pt>
                  <c:pt idx="233">
                    <c:v>2.0080321285140812E-3</c:v>
                  </c:pt>
                  <c:pt idx="234">
                    <c:v>2.0080321285140257E-3</c:v>
                  </c:pt>
                  <c:pt idx="235">
                    <c:v>2.0080321285140812E-3</c:v>
                  </c:pt>
                  <c:pt idx="236">
                    <c:v>2.0080321285140257E-3</c:v>
                  </c:pt>
                  <c:pt idx="237">
                    <c:v>2.0080321285140812E-3</c:v>
                  </c:pt>
                  <c:pt idx="238">
                    <c:v>2.0080321285140257E-3</c:v>
                  </c:pt>
                  <c:pt idx="239">
                    <c:v>2.0080321285140812E-3</c:v>
                  </c:pt>
                  <c:pt idx="240">
                    <c:v>2.0080321285140812E-3</c:v>
                  </c:pt>
                  <c:pt idx="241">
                    <c:v>2.0080321285140257E-3</c:v>
                  </c:pt>
                  <c:pt idx="242">
                    <c:v>2.0080321285140812E-3</c:v>
                  </c:pt>
                  <c:pt idx="243">
                    <c:v>2.0080321285140257E-3</c:v>
                  </c:pt>
                  <c:pt idx="244">
                    <c:v>2.0080321285140812E-3</c:v>
                  </c:pt>
                  <c:pt idx="245">
                    <c:v>2.0080321285140257E-3</c:v>
                  </c:pt>
                  <c:pt idx="246">
                    <c:v>2.0080321285140812E-3</c:v>
                  </c:pt>
                  <c:pt idx="247">
                    <c:v>2.0080321285140257E-3</c:v>
                  </c:pt>
                  <c:pt idx="248">
                    <c:v>2.0080321285140812E-3</c:v>
                  </c:pt>
                  <c:pt idx="249">
                    <c:v>2.0080321285140812E-3</c:v>
                  </c:pt>
                  <c:pt idx="250">
                    <c:v>2.0080321285140812E-3</c:v>
                  </c:pt>
                  <c:pt idx="251">
                    <c:v>2.0080321285139702E-3</c:v>
                  </c:pt>
                  <c:pt idx="252">
                    <c:v>2.0080321285140812E-3</c:v>
                  </c:pt>
                  <c:pt idx="253">
                    <c:v>2.0080321285140812E-3</c:v>
                  </c:pt>
                  <c:pt idx="254">
                    <c:v>2.0080321285140812E-3</c:v>
                  </c:pt>
                  <c:pt idx="255">
                    <c:v>2.0080321285139702E-3</c:v>
                  </c:pt>
                  <c:pt idx="256">
                    <c:v>2.0080321285140812E-3</c:v>
                  </c:pt>
                  <c:pt idx="257">
                    <c:v>2.0080321285140812E-3</c:v>
                  </c:pt>
                  <c:pt idx="258">
                    <c:v>2.0080321285140812E-3</c:v>
                  </c:pt>
                  <c:pt idx="259">
                    <c:v>2.0080321285140812E-3</c:v>
                  </c:pt>
                  <c:pt idx="260">
                    <c:v>2.0080321285139702E-3</c:v>
                  </c:pt>
                  <c:pt idx="261">
                    <c:v>2.0080321285140812E-3</c:v>
                  </c:pt>
                  <c:pt idx="262">
                    <c:v>2.0080321285140812E-3</c:v>
                  </c:pt>
                  <c:pt idx="263">
                    <c:v>2.0080321285140812E-3</c:v>
                  </c:pt>
                  <c:pt idx="264">
                    <c:v>2.0080321285139702E-3</c:v>
                  </c:pt>
                  <c:pt idx="265">
                    <c:v>2.0080321285140812E-3</c:v>
                  </c:pt>
                  <c:pt idx="266">
                    <c:v>2.0080321285140812E-3</c:v>
                  </c:pt>
                  <c:pt idx="267">
                    <c:v>2.0080321285140812E-3</c:v>
                  </c:pt>
                  <c:pt idx="268">
                    <c:v>2.0080321285140812E-3</c:v>
                  </c:pt>
                  <c:pt idx="269">
                    <c:v>2.0080321285139702E-3</c:v>
                  </c:pt>
                  <c:pt idx="270">
                    <c:v>2.0080321285140812E-3</c:v>
                  </c:pt>
                  <c:pt idx="271">
                    <c:v>2.0080321285140812E-3</c:v>
                  </c:pt>
                  <c:pt idx="272">
                    <c:v>2.0080321285140812E-3</c:v>
                  </c:pt>
                  <c:pt idx="273">
                    <c:v>2.0080321285139702E-3</c:v>
                  </c:pt>
                  <c:pt idx="274">
                    <c:v>2.0080321285140812E-3</c:v>
                  </c:pt>
                  <c:pt idx="275">
                    <c:v>2.0080321285140812E-3</c:v>
                  </c:pt>
                  <c:pt idx="276">
                    <c:v>2.0080321285140812E-3</c:v>
                  </c:pt>
                  <c:pt idx="277">
                    <c:v>2.0080321285139702E-3</c:v>
                  </c:pt>
                  <c:pt idx="278">
                    <c:v>2.0080321285140812E-3</c:v>
                  </c:pt>
                  <c:pt idx="279">
                    <c:v>2.0080321285140812E-3</c:v>
                  </c:pt>
                  <c:pt idx="280">
                    <c:v>2.0080321285140812E-3</c:v>
                  </c:pt>
                  <c:pt idx="281">
                    <c:v>2.0080321285140812E-3</c:v>
                  </c:pt>
                  <c:pt idx="282">
                    <c:v>2.0080321285139702E-3</c:v>
                  </c:pt>
                  <c:pt idx="283">
                    <c:v>2.0080321285140812E-3</c:v>
                  </c:pt>
                  <c:pt idx="284">
                    <c:v>2.0080321285140812E-3</c:v>
                  </c:pt>
                  <c:pt idx="285">
                    <c:v>2.0080321285140812E-3</c:v>
                  </c:pt>
                  <c:pt idx="286">
                    <c:v>2.0080321285139702E-3</c:v>
                  </c:pt>
                  <c:pt idx="287">
                    <c:v>2.0080321285140812E-3</c:v>
                  </c:pt>
                  <c:pt idx="288">
                    <c:v>2.0080321285140812E-3</c:v>
                  </c:pt>
                  <c:pt idx="289">
                    <c:v>2.0080321285140812E-3</c:v>
                  </c:pt>
                  <c:pt idx="290">
                    <c:v>2.0080321285140812E-3</c:v>
                  </c:pt>
                  <c:pt idx="291">
                    <c:v>2.0080321285139702E-3</c:v>
                  </c:pt>
                  <c:pt idx="292">
                    <c:v>2.0080321285140812E-3</c:v>
                  </c:pt>
                  <c:pt idx="293">
                    <c:v>2.0080321285140812E-3</c:v>
                  </c:pt>
                  <c:pt idx="294">
                    <c:v>2.0080321285140812E-3</c:v>
                  </c:pt>
                  <c:pt idx="295">
                    <c:v>2.0080321285139702E-3</c:v>
                  </c:pt>
                  <c:pt idx="296">
                    <c:v>2.0080321285140812E-3</c:v>
                  </c:pt>
                  <c:pt idx="297">
                    <c:v>2.0080321285140812E-3</c:v>
                  </c:pt>
                  <c:pt idx="298">
                    <c:v>2.0080321285140812E-3</c:v>
                  </c:pt>
                  <c:pt idx="299">
                    <c:v>2.0080321285140812E-3</c:v>
                  </c:pt>
                  <c:pt idx="300">
                    <c:v>2.0080321285139702E-3</c:v>
                  </c:pt>
                  <c:pt idx="301">
                    <c:v>2.0080321285140812E-3</c:v>
                  </c:pt>
                  <c:pt idx="302">
                    <c:v>2.0080321285140812E-3</c:v>
                  </c:pt>
                  <c:pt idx="303">
                    <c:v>2.0080321285140812E-3</c:v>
                  </c:pt>
                  <c:pt idx="304">
                    <c:v>2.0080321285139702E-3</c:v>
                  </c:pt>
                  <c:pt idx="305">
                    <c:v>2.0080321285140812E-3</c:v>
                  </c:pt>
                  <c:pt idx="306">
                    <c:v>2.0080321285140812E-3</c:v>
                  </c:pt>
                  <c:pt idx="307">
                    <c:v>2.0080321285140812E-3</c:v>
                  </c:pt>
                  <c:pt idx="308">
                    <c:v>2.0080321285140812E-3</c:v>
                  </c:pt>
                  <c:pt idx="309">
                    <c:v>2.0080321285139702E-3</c:v>
                  </c:pt>
                  <c:pt idx="310">
                    <c:v>2.0080321285140812E-3</c:v>
                  </c:pt>
                  <c:pt idx="311">
                    <c:v>2.0080321285140812E-3</c:v>
                  </c:pt>
                  <c:pt idx="312">
                    <c:v>2.0080321285140812E-3</c:v>
                  </c:pt>
                  <c:pt idx="313">
                    <c:v>2.0080321285139702E-3</c:v>
                  </c:pt>
                  <c:pt idx="314">
                    <c:v>2.0080321285140812E-3</c:v>
                  </c:pt>
                  <c:pt idx="315">
                    <c:v>2.0080321285140812E-3</c:v>
                  </c:pt>
                  <c:pt idx="316">
                    <c:v>2.0080321285140812E-3</c:v>
                  </c:pt>
                  <c:pt idx="317">
                    <c:v>2.0080321285139702E-3</c:v>
                  </c:pt>
                  <c:pt idx="318">
                    <c:v>2.0080321285140812E-3</c:v>
                  </c:pt>
                  <c:pt idx="319">
                    <c:v>2.0080321285140812E-3</c:v>
                  </c:pt>
                  <c:pt idx="320">
                    <c:v>2.0080321285140812E-3</c:v>
                  </c:pt>
                  <c:pt idx="321">
                    <c:v>2.0080321285140812E-3</c:v>
                  </c:pt>
                  <c:pt idx="322">
                    <c:v>2.0080321285139702E-3</c:v>
                  </c:pt>
                  <c:pt idx="323">
                    <c:v>2.0080321285140812E-3</c:v>
                  </c:pt>
                  <c:pt idx="324">
                    <c:v>2.0080321285140812E-3</c:v>
                  </c:pt>
                  <c:pt idx="325">
                    <c:v>2.0080321285140812E-3</c:v>
                  </c:pt>
                  <c:pt idx="326">
                    <c:v>2.0080321285139702E-3</c:v>
                  </c:pt>
                  <c:pt idx="327">
                    <c:v>2.0080321285140812E-3</c:v>
                  </c:pt>
                  <c:pt idx="328">
                    <c:v>2.0080321285140812E-3</c:v>
                  </c:pt>
                  <c:pt idx="329">
                    <c:v>2.0080321285140812E-3</c:v>
                  </c:pt>
                  <c:pt idx="330">
                    <c:v>2.0080321285140812E-3</c:v>
                  </c:pt>
                  <c:pt idx="331">
                    <c:v>2.0080321285139702E-3</c:v>
                  </c:pt>
                  <c:pt idx="332">
                    <c:v>2.0080321285140812E-3</c:v>
                  </c:pt>
                  <c:pt idx="333">
                    <c:v>2.0080321285140812E-3</c:v>
                  </c:pt>
                  <c:pt idx="334">
                    <c:v>2.0080321285140812E-3</c:v>
                  </c:pt>
                  <c:pt idx="335">
                    <c:v>2.0080321285139702E-3</c:v>
                  </c:pt>
                  <c:pt idx="336">
                    <c:v>2.0080321285140812E-3</c:v>
                  </c:pt>
                  <c:pt idx="337">
                    <c:v>2.0080321285140812E-3</c:v>
                  </c:pt>
                  <c:pt idx="338">
                    <c:v>2.0080321285140812E-3</c:v>
                  </c:pt>
                  <c:pt idx="339">
                    <c:v>2.0080321285140812E-3</c:v>
                  </c:pt>
                  <c:pt idx="340">
                    <c:v>2.0080321285139702E-3</c:v>
                  </c:pt>
                  <c:pt idx="341">
                    <c:v>2.0080321285140812E-3</c:v>
                  </c:pt>
                  <c:pt idx="342">
                    <c:v>2.0080321285140812E-3</c:v>
                  </c:pt>
                  <c:pt idx="343">
                    <c:v>2.0080321285140812E-3</c:v>
                  </c:pt>
                  <c:pt idx="344">
                    <c:v>2.0080321285139702E-3</c:v>
                  </c:pt>
                  <c:pt idx="345">
                    <c:v>2.0080321285140812E-3</c:v>
                  </c:pt>
                  <c:pt idx="346">
                    <c:v>2.0080321285140812E-3</c:v>
                  </c:pt>
                  <c:pt idx="347">
                    <c:v>2.0080321285140812E-3</c:v>
                  </c:pt>
                  <c:pt idx="348">
                    <c:v>2.0080321285140812E-3</c:v>
                  </c:pt>
                  <c:pt idx="349">
                    <c:v>2.0080321285139702E-3</c:v>
                  </c:pt>
                  <c:pt idx="350">
                    <c:v>2.0080321285140812E-3</c:v>
                  </c:pt>
                  <c:pt idx="351">
                    <c:v>2.0080321285140812E-3</c:v>
                  </c:pt>
                  <c:pt idx="352">
                    <c:v>2.0080321285140812E-3</c:v>
                  </c:pt>
                  <c:pt idx="353">
                    <c:v>2.0080321285139702E-3</c:v>
                  </c:pt>
                  <c:pt idx="354">
                    <c:v>2.0080321285140812E-3</c:v>
                  </c:pt>
                  <c:pt idx="355">
                    <c:v>2.0080321285140812E-3</c:v>
                  </c:pt>
                  <c:pt idx="356">
                    <c:v>2.0080321285140812E-3</c:v>
                  </c:pt>
                  <c:pt idx="357">
                    <c:v>2.0080321285139702E-3</c:v>
                  </c:pt>
                  <c:pt idx="358">
                    <c:v>2.0080321285140812E-3</c:v>
                  </c:pt>
                  <c:pt idx="359">
                    <c:v>2.0080321285140812E-3</c:v>
                  </c:pt>
                  <c:pt idx="360">
                    <c:v>2.0080321285140812E-3</c:v>
                  </c:pt>
                  <c:pt idx="361">
                    <c:v>2.0080321285140812E-3</c:v>
                  </c:pt>
                  <c:pt idx="362">
                    <c:v>2.0080321285139702E-3</c:v>
                  </c:pt>
                  <c:pt idx="363">
                    <c:v>2.0080321285140812E-3</c:v>
                  </c:pt>
                  <c:pt idx="364">
                    <c:v>2.0080321285140812E-3</c:v>
                  </c:pt>
                  <c:pt idx="365">
                    <c:v>2.0080321285140812E-3</c:v>
                  </c:pt>
                  <c:pt idx="366">
                    <c:v>2.0080321285139702E-3</c:v>
                  </c:pt>
                  <c:pt idx="367">
                    <c:v>2.0080321285140812E-3</c:v>
                  </c:pt>
                  <c:pt idx="368">
                    <c:v>2.0080321285140812E-3</c:v>
                  </c:pt>
                  <c:pt idx="369">
                    <c:v>2.0080321285140812E-3</c:v>
                  </c:pt>
                  <c:pt idx="370">
                    <c:v>2.0080321285140812E-3</c:v>
                  </c:pt>
                  <c:pt idx="371">
                    <c:v>2.0080321285139702E-3</c:v>
                  </c:pt>
                  <c:pt idx="372">
                    <c:v>2.0080321285140812E-3</c:v>
                  </c:pt>
                  <c:pt idx="373">
                    <c:v>2.0080321285140812E-3</c:v>
                  </c:pt>
                  <c:pt idx="374">
                    <c:v>2.0080321285140812E-3</c:v>
                  </c:pt>
                  <c:pt idx="375">
                    <c:v>2.0080321285139702E-3</c:v>
                  </c:pt>
                  <c:pt idx="376">
                    <c:v>2.0080321285140812E-3</c:v>
                  </c:pt>
                  <c:pt idx="377">
                    <c:v>2.0080321285140812E-3</c:v>
                  </c:pt>
                  <c:pt idx="378">
                    <c:v>2.0080321285140812E-3</c:v>
                  </c:pt>
                  <c:pt idx="379">
                    <c:v>2.0080321285140812E-3</c:v>
                  </c:pt>
                  <c:pt idx="380">
                    <c:v>2.0080321285139702E-3</c:v>
                  </c:pt>
                  <c:pt idx="381">
                    <c:v>2.0080321285140812E-3</c:v>
                  </c:pt>
                  <c:pt idx="382">
                    <c:v>2.0080321285140812E-3</c:v>
                  </c:pt>
                  <c:pt idx="383">
                    <c:v>2.0080321285140812E-3</c:v>
                  </c:pt>
                  <c:pt idx="384">
                    <c:v>2.0080321285139702E-3</c:v>
                  </c:pt>
                  <c:pt idx="385">
                    <c:v>2.0080321285140812E-3</c:v>
                  </c:pt>
                  <c:pt idx="386">
                    <c:v>2.0080321285140812E-3</c:v>
                  </c:pt>
                  <c:pt idx="387">
                    <c:v>2.0080321285140812E-3</c:v>
                  </c:pt>
                  <c:pt idx="388">
                    <c:v>2.0080321285140812E-3</c:v>
                  </c:pt>
                  <c:pt idx="389">
                    <c:v>2.0080321285139702E-3</c:v>
                  </c:pt>
                  <c:pt idx="390">
                    <c:v>2.0080321285140812E-3</c:v>
                  </c:pt>
                  <c:pt idx="391">
                    <c:v>2.0080321285140812E-3</c:v>
                  </c:pt>
                  <c:pt idx="392">
                    <c:v>2.0080321285140812E-3</c:v>
                  </c:pt>
                  <c:pt idx="393">
                    <c:v>2.0080321285139702E-3</c:v>
                  </c:pt>
                  <c:pt idx="394">
                    <c:v>2.0080321285140812E-3</c:v>
                  </c:pt>
                  <c:pt idx="395">
                    <c:v>2.0080321285140812E-3</c:v>
                  </c:pt>
                  <c:pt idx="396">
                    <c:v>2.0080321285140812E-3</c:v>
                  </c:pt>
                  <c:pt idx="397">
                    <c:v>2.0080321285139702E-3</c:v>
                  </c:pt>
                  <c:pt idx="398">
                    <c:v>2.0080321285140812E-3</c:v>
                  </c:pt>
                  <c:pt idx="399">
                    <c:v>2.0080321285140812E-3</c:v>
                  </c:pt>
                  <c:pt idx="400">
                    <c:v>2.0080321285140812E-3</c:v>
                  </c:pt>
                  <c:pt idx="401">
                    <c:v>2.0080321285140812E-3</c:v>
                  </c:pt>
                  <c:pt idx="402">
                    <c:v>2.0080321285139702E-3</c:v>
                  </c:pt>
                  <c:pt idx="403">
                    <c:v>2.0080321285140812E-3</c:v>
                  </c:pt>
                  <c:pt idx="404">
                    <c:v>2.0080321285140812E-3</c:v>
                  </c:pt>
                  <c:pt idx="405">
                    <c:v>2.0080321285140812E-3</c:v>
                  </c:pt>
                  <c:pt idx="406">
                    <c:v>2.0080321285139702E-3</c:v>
                  </c:pt>
                  <c:pt idx="407">
                    <c:v>2.0080321285140812E-3</c:v>
                  </c:pt>
                  <c:pt idx="408">
                    <c:v>2.0080321285140812E-3</c:v>
                  </c:pt>
                  <c:pt idx="409">
                    <c:v>2.0080321285140812E-3</c:v>
                  </c:pt>
                  <c:pt idx="410">
                    <c:v>2.0080321285140812E-3</c:v>
                  </c:pt>
                  <c:pt idx="411">
                    <c:v>2.0080321285139702E-3</c:v>
                  </c:pt>
                  <c:pt idx="412">
                    <c:v>2.0080321285140812E-3</c:v>
                  </c:pt>
                  <c:pt idx="413">
                    <c:v>2.0080321285140812E-3</c:v>
                  </c:pt>
                  <c:pt idx="414">
                    <c:v>2.0080321285140812E-3</c:v>
                  </c:pt>
                  <c:pt idx="415">
                    <c:v>2.0080321285139702E-3</c:v>
                  </c:pt>
                  <c:pt idx="416">
                    <c:v>2.0080321285140812E-3</c:v>
                  </c:pt>
                  <c:pt idx="417">
                    <c:v>2.0080321285140812E-3</c:v>
                  </c:pt>
                  <c:pt idx="418">
                    <c:v>2.0080321285140812E-3</c:v>
                  </c:pt>
                  <c:pt idx="419">
                    <c:v>2.0080321285140812E-3</c:v>
                  </c:pt>
                  <c:pt idx="420">
                    <c:v>2.0080321285139702E-3</c:v>
                  </c:pt>
                  <c:pt idx="421">
                    <c:v>2.0080321285140812E-3</c:v>
                  </c:pt>
                  <c:pt idx="422">
                    <c:v>2.0080321285140812E-3</c:v>
                  </c:pt>
                  <c:pt idx="423">
                    <c:v>2.0080321285140812E-3</c:v>
                  </c:pt>
                  <c:pt idx="424">
                    <c:v>2.0080321285139702E-3</c:v>
                  </c:pt>
                  <c:pt idx="425">
                    <c:v>2.0080321285140812E-3</c:v>
                  </c:pt>
                  <c:pt idx="426">
                    <c:v>2.0080321285140812E-3</c:v>
                  </c:pt>
                  <c:pt idx="427">
                    <c:v>2.0080321285140812E-3</c:v>
                  </c:pt>
                  <c:pt idx="428">
                    <c:v>2.0080321285140812E-3</c:v>
                  </c:pt>
                  <c:pt idx="429">
                    <c:v>2.0080321285139702E-3</c:v>
                  </c:pt>
                  <c:pt idx="430">
                    <c:v>2.0080321285140812E-3</c:v>
                  </c:pt>
                  <c:pt idx="431">
                    <c:v>2.0080321285140812E-3</c:v>
                  </c:pt>
                  <c:pt idx="432">
                    <c:v>2.0080321285140812E-3</c:v>
                  </c:pt>
                  <c:pt idx="433">
                    <c:v>2.0080321285139702E-3</c:v>
                  </c:pt>
                  <c:pt idx="434">
                    <c:v>2.0080321285140812E-3</c:v>
                  </c:pt>
                  <c:pt idx="435">
                    <c:v>2.0080321285140812E-3</c:v>
                  </c:pt>
                  <c:pt idx="436">
                    <c:v>2.0080321285140812E-3</c:v>
                  </c:pt>
                  <c:pt idx="437">
                    <c:v>2.0080321285139702E-3</c:v>
                  </c:pt>
                  <c:pt idx="438">
                    <c:v>2.0080321285140812E-3</c:v>
                  </c:pt>
                  <c:pt idx="439">
                    <c:v>2.0080321285140812E-3</c:v>
                  </c:pt>
                  <c:pt idx="440">
                    <c:v>2.0080321285140812E-3</c:v>
                  </c:pt>
                  <c:pt idx="441">
                    <c:v>2.0080321285140812E-3</c:v>
                  </c:pt>
                  <c:pt idx="442">
                    <c:v>2.0080321285139702E-3</c:v>
                  </c:pt>
                  <c:pt idx="443">
                    <c:v>2.0080321285140812E-3</c:v>
                  </c:pt>
                  <c:pt idx="444">
                    <c:v>2.0080321285140812E-3</c:v>
                  </c:pt>
                  <c:pt idx="445">
                    <c:v>2.0080321285140812E-3</c:v>
                  </c:pt>
                  <c:pt idx="446">
                    <c:v>2.0080321285139702E-3</c:v>
                  </c:pt>
                  <c:pt idx="447">
                    <c:v>2.0080321285140812E-3</c:v>
                  </c:pt>
                  <c:pt idx="448">
                    <c:v>2.0080321285140812E-3</c:v>
                  </c:pt>
                  <c:pt idx="449">
                    <c:v>2.0080321285140812E-3</c:v>
                  </c:pt>
                  <c:pt idx="450">
                    <c:v>2.0080321285140812E-3</c:v>
                  </c:pt>
                  <c:pt idx="451">
                    <c:v>2.0080321285139702E-3</c:v>
                  </c:pt>
                  <c:pt idx="452">
                    <c:v>2.0080321285140812E-3</c:v>
                  </c:pt>
                  <c:pt idx="453">
                    <c:v>2.0080321285140812E-3</c:v>
                  </c:pt>
                  <c:pt idx="454">
                    <c:v>2.0080321285140812E-3</c:v>
                  </c:pt>
                  <c:pt idx="455">
                    <c:v>2.0080321285139702E-3</c:v>
                  </c:pt>
                  <c:pt idx="456">
                    <c:v>2.0080321285140812E-3</c:v>
                  </c:pt>
                  <c:pt idx="457">
                    <c:v>2.0080321285140812E-3</c:v>
                  </c:pt>
                  <c:pt idx="458">
                    <c:v>2.0080321285140812E-3</c:v>
                  </c:pt>
                  <c:pt idx="459">
                    <c:v>2.0080321285140812E-3</c:v>
                  </c:pt>
                  <c:pt idx="460">
                    <c:v>2.0080321285139702E-3</c:v>
                  </c:pt>
                  <c:pt idx="461">
                    <c:v>2.0080321285140812E-3</c:v>
                  </c:pt>
                  <c:pt idx="462">
                    <c:v>2.0080321285140812E-3</c:v>
                  </c:pt>
                  <c:pt idx="463">
                    <c:v>2.0080321285140812E-3</c:v>
                  </c:pt>
                  <c:pt idx="464">
                    <c:v>2.0080321285139702E-3</c:v>
                  </c:pt>
                  <c:pt idx="465">
                    <c:v>2.0080321285140812E-3</c:v>
                  </c:pt>
                  <c:pt idx="466">
                    <c:v>2.0080321285140812E-3</c:v>
                  </c:pt>
                  <c:pt idx="467">
                    <c:v>2.0080321285140812E-3</c:v>
                  </c:pt>
                  <c:pt idx="468">
                    <c:v>2.0080321285140812E-3</c:v>
                  </c:pt>
                  <c:pt idx="469">
                    <c:v>2.0080321285139702E-3</c:v>
                  </c:pt>
                  <c:pt idx="470">
                    <c:v>2.0080321285140812E-3</c:v>
                  </c:pt>
                  <c:pt idx="471">
                    <c:v>2.0080321285140812E-3</c:v>
                  </c:pt>
                  <c:pt idx="472">
                    <c:v>2.0080321285140812E-3</c:v>
                  </c:pt>
                  <c:pt idx="473">
                    <c:v>2.0080321285139702E-3</c:v>
                  </c:pt>
                  <c:pt idx="474">
                    <c:v>2.0080321285140812E-3</c:v>
                  </c:pt>
                  <c:pt idx="475">
                    <c:v>2.0080321285140812E-3</c:v>
                  </c:pt>
                  <c:pt idx="476">
                    <c:v>2.0080321285140812E-3</c:v>
                  </c:pt>
                  <c:pt idx="477">
                    <c:v>2.0080321285139702E-3</c:v>
                  </c:pt>
                  <c:pt idx="478">
                    <c:v>2.0080321285140812E-3</c:v>
                  </c:pt>
                  <c:pt idx="479">
                    <c:v>2.0080321285140812E-3</c:v>
                  </c:pt>
                  <c:pt idx="480">
                    <c:v>2.0080321285140812E-3</c:v>
                  </c:pt>
                  <c:pt idx="481">
                    <c:v>2.0080321285140812E-3</c:v>
                  </c:pt>
                  <c:pt idx="482">
                    <c:v>2.0080321285139702E-3</c:v>
                  </c:pt>
                  <c:pt idx="483">
                    <c:v>2.0080321285140812E-3</c:v>
                  </c:pt>
                  <c:pt idx="484">
                    <c:v>2.0080321285140812E-3</c:v>
                  </c:pt>
                  <c:pt idx="485">
                    <c:v>2.0080321285140812E-3</c:v>
                  </c:pt>
                  <c:pt idx="486">
                    <c:v>2.0080321285139702E-3</c:v>
                  </c:pt>
                  <c:pt idx="487">
                    <c:v>2.0080321285140812E-3</c:v>
                  </c:pt>
                  <c:pt idx="488">
                    <c:v>2.0080321285140812E-3</c:v>
                  </c:pt>
                  <c:pt idx="489">
                    <c:v>2.0080321285140812E-3</c:v>
                  </c:pt>
                  <c:pt idx="490">
                    <c:v>2.0080321285140812E-3</c:v>
                  </c:pt>
                  <c:pt idx="491">
                    <c:v>2.0080321285139702E-3</c:v>
                  </c:pt>
                  <c:pt idx="492">
                    <c:v>2.0080321285140812E-3</c:v>
                  </c:pt>
                  <c:pt idx="493">
                    <c:v>2.0080321285140812E-3</c:v>
                  </c:pt>
                  <c:pt idx="494">
                    <c:v>2.0080321285140812E-3</c:v>
                  </c:pt>
                  <c:pt idx="495">
                    <c:v>2.0080321285139702E-3</c:v>
                  </c:pt>
                  <c:pt idx="496">
                    <c:v>2.0080321285140812E-3</c:v>
                  </c:pt>
                  <c:pt idx="497">
                    <c:v>2.0080321285140812E-3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errBars>
            <c:errDir val="x"/>
            <c:errBarType val="plus"/>
            <c:errValType val="cust"/>
            <c:noEndCap val="1"/>
            <c:plus>
              <c:numRef>
                <c:f>Sheet2!$D$2:$D$498</c:f>
                <c:numCache>
                  <c:formatCode>General</c:formatCode>
                  <c:ptCount val="497"/>
                  <c:pt idx="0">
                    <c:v>2.8553842926675906E-3</c:v>
                  </c:pt>
                  <c:pt idx="1">
                    <c:v>1.2188386757884181E-4</c:v>
                  </c:pt>
                  <c:pt idx="2">
                    <c:v>1.5868678536900618E-3</c:v>
                  </c:pt>
                  <c:pt idx="3">
                    <c:v>2.922504460237639E-4</c:v>
                  </c:pt>
                  <c:pt idx="4">
                    <c:v>8.7610162034694808E-4</c:v>
                  </c:pt>
                  <c:pt idx="5">
                    <c:v>1.9805854288184252E-3</c:v>
                  </c:pt>
                  <c:pt idx="6">
                    <c:v>6.2670838906851017E-5</c:v>
                  </c:pt>
                  <c:pt idx="7">
                    <c:v>1.8605463257433466E-4</c:v>
                  </c:pt>
                  <c:pt idx="8">
                    <c:v>3.08665059987865E-4</c:v>
                  </c:pt>
                  <c:pt idx="9">
                    <c:v>2.6108707383568595E-4</c:v>
                  </c:pt>
                  <c:pt idx="10">
                    <c:v>2.444272447547028E-4</c:v>
                  </c:pt>
                  <c:pt idx="11">
                    <c:v>1.6244028014637465E-4</c:v>
                  </c:pt>
                  <c:pt idx="12">
                    <c:v>1.1496268024213663E-6</c:v>
                  </c:pt>
                  <c:pt idx="13">
                    <c:v>6.5141266416582702E-5</c:v>
                  </c:pt>
                  <c:pt idx="14">
                    <c:v>7.0556674116374965E-5</c:v>
                  </c:pt>
                  <c:pt idx="15">
                    <c:v>7.4591407851259776E-4</c:v>
                  </c:pt>
                  <c:pt idx="16">
                    <c:v>9.5696223859107615E-5</c:v>
                  </c:pt>
                  <c:pt idx="17">
                    <c:v>2.5821224198712377E-4</c:v>
                  </c:pt>
                  <c:pt idx="18">
                    <c:v>2.1064604725668998E-4</c:v>
                  </c:pt>
                  <c:pt idx="19">
                    <c:v>3.7679493807519712E-5</c:v>
                  </c:pt>
                  <c:pt idx="20">
                    <c:v>5.2059316351850751E-4</c:v>
                  </c:pt>
                  <c:pt idx="21">
                    <c:v>2.7167190610036078E-4</c:v>
                  </c:pt>
                  <c:pt idx="22">
                    <c:v>1.5827050402009504E-4</c:v>
                  </c:pt>
                  <c:pt idx="23">
                    <c:v>1.0527644365266806E-4</c:v>
                  </c:pt>
                  <c:pt idx="24">
                    <c:v>1.7124446141047328E-4</c:v>
                  </c:pt>
                  <c:pt idx="25">
                    <c:v>1.8434296573976126E-4</c:v>
                  </c:pt>
                  <c:pt idx="26">
                    <c:v>1.7343916871074248E-4</c:v>
                  </c:pt>
                  <c:pt idx="27">
                    <c:v>1.7812977860392348E-5</c:v>
                  </c:pt>
                  <c:pt idx="28">
                    <c:v>2.2931763817086309E-5</c:v>
                  </c:pt>
                  <c:pt idx="29">
                    <c:v>2.4249559411947813E-5</c:v>
                  </c:pt>
                  <c:pt idx="30">
                    <c:v>7.7936554830538088E-5</c:v>
                  </c:pt>
                  <c:pt idx="31">
                    <c:v>2.9931291672154192E-4</c:v>
                  </c:pt>
                  <c:pt idx="32">
                    <c:v>7.7320736180941374E-5</c:v>
                  </c:pt>
                  <c:pt idx="33">
                    <c:v>4.5495358249771425E-5</c:v>
                  </c:pt>
                  <c:pt idx="34">
                    <c:v>1.0470406201672396E-4</c:v>
                  </c:pt>
                  <c:pt idx="35">
                    <c:v>1.1816815111232067E-4</c:v>
                  </c:pt>
                  <c:pt idx="36">
                    <c:v>3.0371038271754212E-4</c:v>
                  </c:pt>
                  <c:pt idx="37">
                    <c:v>2.1939025498114544E-4</c:v>
                  </c:pt>
                  <c:pt idx="38">
                    <c:v>3.5002335928045053E-5</c:v>
                  </c:pt>
                  <c:pt idx="39">
                    <c:v>4.6479517989923835E-5</c:v>
                  </c:pt>
                  <c:pt idx="40">
                    <c:v>1.0596041271706061E-4</c:v>
                  </c:pt>
                  <c:pt idx="41">
                    <c:v>2.4962159837020256E-5</c:v>
                  </c:pt>
                  <c:pt idx="42">
                    <c:v>3.6020050159047377E-4</c:v>
                  </c:pt>
                  <c:pt idx="43">
                    <c:v>7.1210614929860874E-5</c:v>
                  </c:pt>
                  <c:pt idx="44">
                    <c:v>9.5014140068162833E-5</c:v>
                  </c:pt>
                  <c:pt idx="45">
                    <c:v>1.4287983158356096E-4</c:v>
                  </c:pt>
                  <c:pt idx="46">
                    <c:v>9.4822917988297839E-6</c:v>
                  </c:pt>
                  <c:pt idx="47">
                    <c:v>2.9595640706963494E-4</c:v>
                  </c:pt>
                  <c:pt idx="48">
                    <c:v>5.620326158296135E-6</c:v>
                  </c:pt>
                  <c:pt idx="49">
                    <c:v>1.9536483092249049E-5</c:v>
                  </c:pt>
                  <c:pt idx="50">
                    <c:v>1.1562529481505893E-4</c:v>
                  </c:pt>
                  <c:pt idx="51">
                    <c:v>3.7163839132297281E-4</c:v>
                  </c:pt>
                  <c:pt idx="52">
                    <c:v>7.9095103694965321E-5</c:v>
                  </c:pt>
                  <c:pt idx="53">
                    <c:v>2.2399812493831966E-5</c:v>
                  </c:pt>
                  <c:pt idx="54">
                    <c:v>7.2629523025053225E-5</c:v>
                  </c:pt>
                  <c:pt idx="55">
                    <c:v>3.9972265031746126E-4</c:v>
                  </c:pt>
                  <c:pt idx="56">
                    <c:v>7.7185391438645834E-5</c:v>
                  </c:pt>
                  <c:pt idx="57">
                    <c:v>1.9119530557856063E-5</c:v>
                  </c:pt>
                  <c:pt idx="58">
                    <c:v>4.5770950403329486E-5</c:v>
                  </c:pt>
                  <c:pt idx="59">
                    <c:v>3.4612218527655877E-5</c:v>
                  </c:pt>
                  <c:pt idx="60">
                    <c:v>1.6690444631982035E-5</c:v>
                  </c:pt>
                  <c:pt idx="61">
                    <c:v>4.7402717389406768E-5</c:v>
                  </c:pt>
                  <c:pt idx="62">
                    <c:v>1.7837618057914284E-4</c:v>
                  </c:pt>
                  <c:pt idx="63">
                    <c:v>6.6267883687727222E-5</c:v>
                  </c:pt>
                  <c:pt idx="64">
                    <c:v>2.530717908192856E-5</c:v>
                  </c:pt>
                  <c:pt idx="65">
                    <c:v>1.1697892624967093E-4</c:v>
                  </c:pt>
                  <c:pt idx="66">
                    <c:v>1.8083883348329801E-4</c:v>
                  </c:pt>
                  <c:pt idx="67">
                    <c:v>6.5184773733843737E-6</c:v>
                  </c:pt>
                  <c:pt idx="68">
                    <c:v>1.8037741972241721E-5</c:v>
                  </c:pt>
                  <c:pt idx="69">
                    <c:v>6.3554143588586721E-5</c:v>
                  </c:pt>
                  <c:pt idx="70">
                    <c:v>2.9471763776960612E-5</c:v>
                  </c:pt>
                  <c:pt idx="71">
                    <c:v>1.1710114261917481E-5</c:v>
                  </c:pt>
                  <c:pt idx="72">
                    <c:v>2.7863399902578433E-5</c:v>
                  </c:pt>
                  <c:pt idx="73">
                    <c:v>5.5390304034806659E-6</c:v>
                  </c:pt>
                  <c:pt idx="74">
                    <c:v>4.1317905346448768E-5</c:v>
                  </c:pt>
                  <c:pt idx="75">
                    <c:v>2.9005270865738175E-5</c:v>
                  </c:pt>
                  <c:pt idx="76">
                    <c:v>3.284975259248632E-5</c:v>
                  </c:pt>
                  <c:pt idx="77">
                    <c:v>2.1275303805063251E-4</c:v>
                  </c:pt>
                  <c:pt idx="78">
                    <c:v>3.729326229111405E-5</c:v>
                  </c:pt>
                  <c:pt idx="79">
                    <c:v>8.5467578612389433E-6</c:v>
                  </c:pt>
                  <c:pt idx="80">
                    <c:v>6.2710665163145593E-5</c:v>
                  </c:pt>
                  <c:pt idx="81">
                    <c:v>3.0661320189852466E-5</c:v>
                  </c:pt>
                  <c:pt idx="82">
                    <c:v>4.2680485663434617E-5</c:v>
                  </c:pt>
                  <c:pt idx="83">
                    <c:v>1.5790958775722778E-5</c:v>
                  </c:pt>
                  <c:pt idx="84">
                    <c:v>4.5779723661761723E-5</c:v>
                  </c:pt>
                  <c:pt idx="85">
                    <c:v>9.6931046432303068E-5</c:v>
                  </c:pt>
                  <c:pt idx="86">
                    <c:v>1.2768981265899072E-5</c:v>
                  </c:pt>
                  <c:pt idx="87">
                    <c:v>3.997879548152828E-5</c:v>
                  </c:pt>
                  <c:pt idx="88">
                    <c:v>1.2564742694646299E-4</c:v>
                  </c:pt>
                  <c:pt idx="89">
                    <c:v>9.3603257520833046E-5</c:v>
                  </c:pt>
                  <c:pt idx="90">
                    <c:v>1.0952119828491844E-4</c:v>
                  </c:pt>
                  <c:pt idx="91">
                    <c:v>4.568628618864274E-5</c:v>
                  </c:pt>
                  <c:pt idx="92">
                    <c:v>2.8793167604722683E-5</c:v>
                  </c:pt>
                  <c:pt idx="93">
                    <c:v>6.5858098088518446E-6</c:v>
                  </c:pt>
                  <c:pt idx="94">
                    <c:v>8.4047050430177683E-5</c:v>
                  </c:pt>
                  <c:pt idx="95">
                    <c:v>1.747436651707247E-4</c:v>
                  </c:pt>
                  <c:pt idx="96">
                    <c:v>1.7823961988939086E-4</c:v>
                  </c:pt>
                  <c:pt idx="97">
                    <c:v>4.8625588142454934E-5</c:v>
                  </c:pt>
                  <c:pt idx="98">
                    <c:v>1.2545726771912707E-5</c:v>
                  </c:pt>
                  <c:pt idx="99">
                    <c:v>1.5428353140619754E-4</c:v>
                  </c:pt>
                  <c:pt idx="100">
                    <c:v>7.9898646574511067E-5</c:v>
                  </c:pt>
                  <c:pt idx="101">
                    <c:v>6.5803694050610949E-5</c:v>
                  </c:pt>
                  <c:pt idx="102">
                    <c:v>6.9724318617368775E-5</c:v>
                  </c:pt>
                  <c:pt idx="103">
                    <c:v>3.0870864038890465E-5</c:v>
                  </c:pt>
                  <c:pt idx="104">
                    <c:v>7.040307520641588E-6</c:v>
                  </c:pt>
                  <c:pt idx="105">
                    <c:v>9.3099015240107053E-5</c:v>
                  </c:pt>
                  <c:pt idx="106">
                    <c:v>7.0194628221288344E-5</c:v>
                  </c:pt>
                  <c:pt idx="107">
                    <c:v>1.2309067488703272E-5</c:v>
                  </c:pt>
                  <c:pt idx="108">
                    <c:v>3.9995924570489748E-5</c:v>
                  </c:pt>
                  <c:pt idx="109">
                    <c:v>8.1752954035211114E-6</c:v>
                  </c:pt>
                  <c:pt idx="110">
                    <c:v>2.1430341002858996E-5</c:v>
                  </c:pt>
                  <c:pt idx="111">
                    <c:v>2.0191219948916851E-5</c:v>
                  </c:pt>
                  <c:pt idx="112">
                    <c:v>1.5567792479446833E-5</c:v>
                  </c:pt>
                  <c:pt idx="113">
                    <c:v>2.4739312520828931E-4</c:v>
                  </c:pt>
                  <c:pt idx="114">
                    <c:v>2.3027048581129687E-4</c:v>
                  </c:pt>
                  <c:pt idx="115">
                    <c:v>3.2828393305889964E-5</c:v>
                  </c:pt>
                  <c:pt idx="116">
                    <c:v>2.3572744116855289E-5</c:v>
                  </c:pt>
                  <c:pt idx="117">
                    <c:v>1.1231297812712426E-4</c:v>
                  </c:pt>
                  <c:pt idx="118">
                    <c:v>8.5382156960354602E-6</c:v>
                  </c:pt>
                  <c:pt idx="119">
                    <c:v>2.162928950017861E-5</c:v>
                  </c:pt>
                  <c:pt idx="120">
                    <c:v>6.8820270721411253E-6</c:v>
                  </c:pt>
                  <c:pt idx="121">
                    <c:v>4.5417630731623033E-5</c:v>
                  </c:pt>
                  <c:pt idx="122">
                    <c:v>2.6636783736732651E-5</c:v>
                  </c:pt>
                  <c:pt idx="123">
                    <c:v>1.9408780287792117E-5</c:v>
                  </c:pt>
                  <c:pt idx="124">
                    <c:v>1.2226731216835075E-5</c:v>
                  </c:pt>
                  <c:pt idx="125">
                    <c:v>2.3798062985365062E-4</c:v>
                  </c:pt>
                  <c:pt idx="126">
                    <c:v>6.2850935200673558E-5</c:v>
                  </c:pt>
                  <c:pt idx="127">
                    <c:v>7.4771628440330543E-6</c:v>
                  </c:pt>
                  <c:pt idx="128">
                    <c:v>2.1052947767045103E-5</c:v>
                  </c:pt>
                  <c:pt idx="129">
                    <c:v>2.6492623236123655E-5</c:v>
                  </c:pt>
                  <c:pt idx="130">
                    <c:v>3.3670710879729615E-5</c:v>
                  </c:pt>
                  <c:pt idx="131">
                    <c:v>5.6211209070780241E-5</c:v>
                  </c:pt>
                  <c:pt idx="132">
                    <c:v>4.2827791291434776E-5</c:v>
                  </c:pt>
                  <c:pt idx="133">
                    <c:v>4.906613446298367E-6</c:v>
                  </c:pt>
                  <c:pt idx="134">
                    <c:v>1.9072616641891815E-5</c:v>
                  </c:pt>
                  <c:pt idx="135">
                    <c:v>1.514263067907513E-4</c:v>
                  </c:pt>
                  <c:pt idx="136">
                    <c:v>5.9035588722330251E-7</c:v>
                  </c:pt>
                  <c:pt idx="137">
                    <c:v>7.087089848254206E-5</c:v>
                  </c:pt>
                  <c:pt idx="138">
                    <c:v>2.3760141921062416E-5</c:v>
                  </c:pt>
                  <c:pt idx="139">
                    <c:v>1.5578437638854008E-5</c:v>
                  </c:pt>
                  <c:pt idx="140">
                    <c:v>7.8013834381965037E-5</c:v>
                  </c:pt>
                  <c:pt idx="141">
                    <c:v>5.1598749948317778E-5</c:v>
                  </c:pt>
                  <c:pt idx="142">
                    <c:v>1.9391270552054397E-5</c:v>
                  </c:pt>
                  <c:pt idx="143">
                    <c:v>2.0421551620706212E-5</c:v>
                  </c:pt>
                  <c:pt idx="144">
                    <c:v>2.1796577209040689E-5</c:v>
                  </c:pt>
                  <c:pt idx="145">
                    <c:v>5.8298154697669635E-6</c:v>
                  </c:pt>
                  <c:pt idx="146">
                    <c:v>7.397817643669917E-6</c:v>
                  </c:pt>
                  <c:pt idx="147">
                    <c:v>3.5285142450146214E-5</c:v>
                  </c:pt>
                  <c:pt idx="148">
                    <c:v>2.1806772811269748E-4</c:v>
                  </c:pt>
                  <c:pt idx="149">
                    <c:v>3.8974226448994318E-5</c:v>
                  </c:pt>
                  <c:pt idx="150">
                    <c:v>1.9332459256477192E-4</c:v>
                  </c:pt>
                  <c:pt idx="151">
                    <c:v>4.3782032030995066E-6</c:v>
                  </c:pt>
                  <c:pt idx="152">
                    <c:v>1.8008379241554523E-4</c:v>
                  </c:pt>
                  <c:pt idx="153">
                    <c:v>7.3945354416878831E-5</c:v>
                  </c:pt>
                  <c:pt idx="154">
                    <c:v>1.3634819086393545E-5</c:v>
                  </c:pt>
                  <c:pt idx="155">
                    <c:v>4.8941711797228192E-6</c:v>
                  </c:pt>
                  <c:pt idx="156">
                    <c:v>2.1262289322849723E-5</c:v>
                  </c:pt>
                  <c:pt idx="157">
                    <c:v>1.4092759332767942E-5</c:v>
                  </c:pt>
                  <c:pt idx="158">
                    <c:v>9.0242624320598618E-6</c:v>
                  </c:pt>
                  <c:pt idx="159">
                    <c:v>3.2345035440600137E-5</c:v>
                  </c:pt>
                  <c:pt idx="160">
                    <c:v>6.0247689914090519E-6</c:v>
                  </c:pt>
                  <c:pt idx="161">
                    <c:v>6.8388242780064671E-5</c:v>
                  </c:pt>
                  <c:pt idx="162">
                    <c:v>2.401065237927439E-5</c:v>
                  </c:pt>
                  <c:pt idx="163">
                    <c:v>3.2723378881677895E-5</c:v>
                  </c:pt>
                  <c:pt idx="164">
                    <c:v>1.8558019607442088E-5</c:v>
                  </c:pt>
                  <c:pt idx="165">
                    <c:v>5.7328740196149752E-6</c:v>
                  </c:pt>
                  <c:pt idx="166">
                    <c:v>1.1842586267683851E-4</c:v>
                  </c:pt>
                  <c:pt idx="167">
                    <c:v>3.045731484997748E-5</c:v>
                  </c:pt>
                  <c:pt idx="168">
                    <c:v>2.0623688842232816E-5</c:v>
                  </c:pt>
                  <c:pt idx="169">
                    <c:v>1.7648834196693809E-5</c:v>
                  </c:pt>
                  <c:pt idx="170">
                    <c:v>7.5674041294039769E-6</c:v>
                  </c:pt>
                  <c:pt idx="171">
                    <c:v>4.4776235213513874E-5</c:v>
                  </c:pt>
                  <c:pt idx="172">
                    <c:v>6.9749258391552105E-6</c:v>
                  </c:pt>
                  <c:pt idx="173">
                    <c:v>3.2523149151100338E-5</c:v>
                  </c:pt>
                  <c:pt idx="174">
                    <c:v>8.6661242793811995E-5</c:v>
                  </c:pt>
                  <c:pt idx="175">
                    <c:v>3.0529620483128912E-6</c:v>
                  </c:pt>
                  <c:pt idx="176">
                    <c:v>3.5216550927738566E-5</c:v>
                  </c:pt>
                  <c:pt idx="177">
                    <c:v>7.0120933546227856E-5</c:v>
                  </c:pt>
                  <c:pt idx="178">
                    <c:v>3.4362308251799324E-5</c:v>
                  </c:pt>
                  <c:pt idx="179">
                    <c:v>6.3067341899176056E-6</c:v>
                  </c:pt>
                  <c:pt idx="180">
                    <c:v>6.3074863615136421E-5</c:v>
                  </c:pt>
                  <c:pt idx="181">
                    <c:v>2.1300098915587231E-5</c:v>
                  </c:pt>
                  <c:pt idx="182">
                    <c:v>3.0036857403141102E-5</c:v>
                  </c:pt>
                  <c:pt idx="183">
                    <c:v>4.8119036575232322E-5</c:v>
                  </c:pt>
                  <c:pt idx="184">
                    <c:v>1.5636066665587842E-6</c:v>
                  </c:pt>
                  <c:pt idx="185">
                    <c:v>1.9438454161483905E-5</c:v>
                  </c:pt>
                  <c:pt idx="186">
                    <c:v>1.3582423402775734E-4</c:v>
                  </c:pt>
                  <c:pt idx="187">
                    <c:v>1.1583270435690891E-5</c:v>
                  </c:pt>
                  <c:pt idx="188">
                    <c:v>2.3496829332619526E-5</c:v>
                  </c:pt>
                  <c:pt idx="189">
                    <c:v>7.1079486982162212E-5</c:v>
                  </c:pt>
                  <c:pt idx="190">
                    <c:v>3.9919956655908159E-5</c:v>
                  </c:pt>
                  <c:pt idx="191">
                    <c:v>4.256173123347892E-5</c:v>
                  </c:pt>
                  <c:pt idx="192">
                    <c:v>8.9435636003694927E-5</c:v>
                  </c:pt>
                  <c:pt idx="193">
                    <c:v>4.1604452079447869E-5</c:v>
                  </c:pt>
                  <c:pt idx="194">
                    <c:v>4.4595354171231326E-5</c:v>
                  </c:pt>
                  <c:pt idx="195">
                    <c:v>5.0670216685476908E-6</c:v>
                  </c:pt>
                  <c:pt idx="196">
                    <c:v>3.4488980351934885E-5</c:v>
                  </c:pt>
                  <c:pt idx="197">
                    <c:v>1.1261007569418396E-4</c:v>
                  </c:pt>
                  <c:pt idx="198">
                    <c:v>6.1904424384631382E-6</c:v>
                  </c:pt>
                  <c:pt idx="199">
                    <c:v>6.2822532430461403E-6</c:v>
                  </c:pt>
                  <c:pt idx="200">
                    <c:v>6.1572930644008443E-5</c:v>
                  </c:pt>
                  <c:pt idx="201">
                    <c:v>1.4193393037622215E-5</c:v>
                  </c:pt>
                  <c:pt idx="202">
                    <c:v>3.1116724020433645E-5</c:v>
                  </c:pt>
                  <c:pt idx="203">
                    <c:v>3.8428969657430053E-5</c:v>
                  </c:pt>
                  <c:pt idx="204">
                    <c:v>1.3376985018282805E-4</c:v>
                  </c:pt>
                  <c:pt idx="205">
                    <c:v>1.7059092492548817E-5</c:v>
                  </c:pt>
                  <c:pt idx="206">
                    <c:v>2.5024020713352159E-5</c:v>
                  </c:pt>
                  <c:pt idx="207">
                    <c:v>5.3024303731646211E-6</c:v>
                  </c:pt>
                  <c:pt idx="208">
                    <c:v>1.716565389536307E-5</c:v>
                  </c:pt>
                  <c:pt idx="209">
                    <c:v>5.3286804024883392E-6</c:v>
                  </c:pt>
                  <c:pt idx="210">
                    <c:v>3.152061596882103E-5</c:v>
                  </c:pt>
                  <c:pt idx="211">
                    <c:v>6.6281229655708145E-5</c:v>
                  </c:pt>
                  <c:pt idx="212">
                    <c:v>6.5007623179874738E-5</c:v>
                  </c:pt>
                  <c:pt idx="213">
                    <c:v>3.603036564699103E-6</c:v>
                  </c:pt>
                  <c:pt idx="214">
                    <c:v>1.096098148488107E-5</c:v>
                  </c:pt>
                  <c:pt idx="215">
                    <c:v>1.5106167269202889E-4</c:v>
                  </c:pt>
                  <c:pt idx="216">
                    <c:v>1.5548451031642909E-5</c:v>
                  </c:pt>
                  <c:pt idx="217">
                    <c:v>1.5162755062250288E-5</c:v>
                  </c:pt>
                  <c:pt idx="218">
                    <c:v>4.6669797687545571E-5</c:v>
                  </c:pt>
                  <c:pt idx="219">
                    <c:v>2.6478484683794754E-7</c:v>
                  </c:pt>
                  <c:pt idx="220">
                    <c:v>6.7939825471058493E-5</c:v>
                  </c:pt>
                  <c:pt idx="221">
                    <c:v>1.3212324911402113E-5</c:v>
                  </c:pt>
                  <c:pt idx="222">
                    <c:v>1.3463646063708055E-5</c:v>
                  </c:pt>
                  <c:pt idx="223">
                    <c:v>5.1510841816379001E-5</c:v>
                  </c:pt>
                  <c:pt idx="224">
                    <c:v>4.1912460251439568E-6</c:v>
                  </c:pt>
                  <c:pt idx="225">
                    <c:v>4.0741800566882706E-7</c:v>
                  </c:pt>
                  <c:pt idx="226">
                    <c:v>6.5491324303125953E-5</c:v>
                  </c:pt>
                  <c:pt idx="227">
                    <c:v>8.073957454629162E-5</c:v>
                  </c:pt>
                  <c:pt idx="228">
                    <c:v>0</c:v>
                  </c:pt>
                  <c:pt idx="229">
                    <c:v>6.9616067416565961E-5</c:v>
                  </c:pt>
                  <c:pt idx="230">
                    <c:v>5.0080138091458876E-6</c:v>
                  </c:pt>
                  <c:pt idx="231">
                    <c:v>2.3374765144193552E-6</c:v>
                  </c:pt>
                  <c:pt idx="232">
                    <c:v>5.7936594359637579E-5</c:v>
                  </c:pt>
                  <c:pt idx="233">
                    <c:v>1.8199966763022711E-8</c:v>
                  </c:pt>
                  <c:pt idx="234">
                    <c:v>8.9168017233486323E-6</c:v>
                  </c:pt>
                  <c:pt idx="235">
                    <c:v>6.384662325458352E-6</c:v>
                  </c:pt>
                  <c:pt idx="236">
                    <c:v>3.0858788038971949E-6</c:v>
                  </c:pt>
                  <c:pt idx="237">
                    <c:v>6.1349793524620617E-7</c:v>
                  </c:pt>
                  <c:pt idx="238">
                    <c:v>7.0911376309259143E-5</c:v>
                  </c:pt>
                  <c:pt idx="239">
                    <c:v>4.1004256931656319E-6</c:v>
                  </c:pt>
                  <c:pt idx="240">
                    <c:v>5.2364959177801803E-5</c:v>
                  </c:pt>
                  <c:pt idx="241">
                    <c:v>1.3629489405972731E-4</c:v>
                  </c:pt>
                  <c:pt idx="242">
                    <c:v>1.1196979957331528E-5</c:v>
                  </c:pt>
                  <c:pt idx="243">
                    <c:v>7.4509099989449501E-6</c:v>
                  </c:pt>
                  <c:pt idx="244">
                    <c:v>2.174357680096204E-5</c:v>
                  </c:pt>
                  <c:pt idx="245">
                    <c:v>5.5611537664448072E-5</c:v>
                  </c:pt>
                  <c:pt idx="246">
                    <c:v>9.5978419330557184E-5</c:v>
                  </c:pt>
                  <c:pt idx="247">
                    <c:v>3.2530244484555663E-7</c:v>
                  </c:pt>
                  <c:pt idx="248">
                    <c:v>2.943421447791205E-6</c:v>
                  </c:pt>
                  <c:pt idx="249">
                    <c:v>5.4839946590067717E-6</c:v>
                  </c:pt>
                  <c:pt idx="250">
                    <c:v>1.3632934155009932E-5</c:v>
                  </c:pt>
                  <c:pt idx="251">
                    <c:v>2.1377915970224523E-5</c:v>
                  </c:pt>
                  <c:pt idx="252">
                    <c:v>1.8082500115617316E-5</c:v>
                  </c:pt>
                  <c:pt idx="253">
                    <c:v>7.9729191561242084E-5</c:v>
                  </c:pt>
                  <c:pt idx="254">
                    <c:v>1.023717551139672E-5</c:v>
                  </c:pt>
                  <c:pt idx="255">
                    <c:v>7.729774440526512E-6</c:v>
                  </c:pt>
                  <c:pt idx="256">
                    <c:v>3.2781049958649803E-6</c:v>
                  </c:pt>
                  <c:pt idx="257">
                    <c:v>1.7300397570810516E-5</c:v>
                  </c:pt>
                  <c:pt idx="258">
                    <c:v>1.2907487119778749E-4</c:v>
                  </c:pt>
                  <c:pt idx="259">
                    <c:v>6.9864971022631545E-5</c:v>
                  </c:pt>
                  <c:pt idx="260">
                    <c:v>3.319199077179329E-6</c:v>
                  </c:pt>
                  <c:pt idx="261">
                    <c:v>1.1202823942935885E-5</c:v>
                  </c:pt>
                  <c:pt idx="262">
                    <c:v>3.1365673974767484E-5</c:v>
                  </c:pt>
                  <c:pt idx="263">
                    <c:v>2.7917387172670359E-5</c:v>
                  </c:pt>
                  <c:pt idx="264">
                    <c:v>3.3883697525446651E-5</c:v>
                  </c:pt>
                  <c:pt idx="265">
                    <c:v>1.2152397186702014E-5</c:v>
                  </c:pt>
                  <c:pt idx="266">
                    <c:v>3.0097135865008676E-6</c:v>
                  </c:pt>
                  <c:pt idx="267">
                    <c:v>3.5527763481064435E-6</c:v>
                  </c:pt>
                  <c:pt idx="268">
                    <c:v>1.5867519036633472E-5</c:v>
                  </c:pt>
                  <c:pt idx="269">
                    <c:v>1.9858372010909259E-6</c:v>
                  </c:pt>
                  <c:pt idx="270">
                    <c:v>1.5217899840458101E-5</c:v>
                  </c:pt>
                  <c:pt idx="271">
                    <c:v>1.6123441738698403E-5</c:v>
                  </c:pt>
                  <c:pt idx="272">
                    <c:v>3.4183053820709087E-5</c:v>
                  </c:pt>
                  <c:pt idx="273">
                    <c:v>2.7829475852959515E-5</c:v>
                  </c:pt>
                  <c:pt idx="274">
                    <c:v>1.4068513279799199E-5</c:v>
                  </c:pt>
                  <c:pt idx="275">
                    <c:v>2.8798025624111791E-6</c:v>
                  </c:pt>
                  <c:pt idx="276">
                    <c:v>4.4732291202329846E-5</c:v>
                  </c:pt>
                  <c:pt idx="277">
                    <c:v>3.8142399169743824E-5</c:v>
                  </c:pt>
                  <c:pt idx="278">
                    <c:v>5.576509097733346E-7</c:v>
                  </c:pt>
                  <c:pt idx="279">
                    <c:v>4.6249883586586219E-5</c:v>
                  </c:pt>
                  <c:pt idx="280">
                    <c:v>1.4667850432494934E-5</c:v>
                  </c:pt>
                  <c:pt idx="281">
                    <c:v>1.7733590487234874E-5</c:v>
                  </c:pt>
                  <c:pt idx="282">
                    <c:v>8.4871338056897831E-6</c:v>
                  </c:pt>
                  <c:pt idx="283">
                    <c:v>6.918169014497131E-6</c:v>
                  </c:pt>
                  <c:pt idx="284">
                    <c:v>4.0028234206132898E-5</c:v>
                  </c:pt>
                  <c:pt idx="285">
                    <c:v>5.5384289625265513E-5</c:v>
                  </c:pt>
                  <c:pt idx="286">
                    <c:v>9.2401606194033974E-6</c:v>
                  </c:pt>
                  <c:pt idx="287">
                    <c:v>5.2250732460684766E-6</c:v>
                  </c:pt>
                  <c:pt idx="288">
                    <c:v>4.3120240343289115E-5</c:v>
                  </c:pt>
                  <c:pt idx="289">
                    <c:v>3.8916931742575189E-5</c:v>
                  </c:pt>
                  <c:pt idx="290">
                    <c:v>8.0948575319312547E-6</c:v>
                  </c:pt>
                  <c:pt idx="291">
                    <c:v>2.6881848812503224E-6</c:v>
                  </c:pt>
                  <c:pt idx="292">
                    <c:v>1.1144469338227828E-5</c:v>
                  </c:pt>
                  <c:pt idx="293">
                    <c:v>2.92570974827688E-5</c:v>
                  </c:pt>
                  <c:pt idx="294">
                    <c:v>2.3836079012390116E-6</c:v>
                  </c:pt>
                  <c:pt idx="295">
                    <c:v>1.3334391322445413E-5</c:v>
                  </c:pt>
                  <c:pt idx="296">
                    <c:v>1.803472589765329E-5</c:v>
                  </c:pt>
                  <c:pt idx="297">
                    <c:v>1.1796609366799757E-6</c:v>
                  </c:pt>
                  <c:pt idx="298">
                    <c:v>5.5932009001080987E-5</c:v>
                  </c:pt>
                  <c:pt idx="299">
                    <c:v>3.975006306599152E-5</c:v>
                  </c:pt>
                  <c:pt idx="300">
                    <c:v>2.7239377454451675E-5</c:v>
                  </c:pt>
                  <c:pt idx="301">
                    <c:v>9.3465553808304595E-5</c:v>
                  </c:pt>
                  <c:pt idx="302">
                    <c:v>4.4061759200701841E-5</c:v>
                  </c:pt>
                  <c:pt idx="303">
                    <c:v>6.4146476604076252E-5</c:v>
                  </c:pt>
                  <c:pt idx="304">
                    <c:v>9.2235707424498294E-5</c:v>
                  </c:pt>
                  <c:pt idx="305">
                    <c:v>1.7021787891938634E-5</c:v>
                  </c:pt>
                  <c:pt idx="306">
                    <c:v>1.6654230997522387E-5</c:v>
                  </c:pt>
                  <c:pt idx="307">
                    <c:v>4.1203538322477813E-5</c:v>
                  </c:pt>
                  <c:pt idx="308">
                    <c:v>6.4160023311621468E-6</c:v>
                  </c:pt>
                  <c:pt idx="309">
                    <c:v>1.6427238222721779E-5</c:v>
                  </c:pt>
                  <c:pt idx="310">
                    <c:v>4.9659702760820098E-5</c:v>
                  </c:pt>
                  <c:pt idx="311">
                    <c:v>1.3057660591382289E-5</c:v>
                  </c:pt>
                  <c:pt idx="312">
                    <c:v>8.8324799422700214E-5</c:v>
                  </c:pt>
                  <c:pt idx="313">
                    <c:v>2.3884234017640393E-6</c:v>
                  </c:pt>
                  <c:pt idx="314">
                    <c:v>1.6985663868931793E-6</c:v>
                  </c:pt>
                  <c:pt idx="315">
                    <c:v>1.6864870589286974E-5</c:v>
                  </c:pt>
                  <c:pt idx="316">
                    <c:v>3.3670591705796307E-5</c:v>
                  </c:pt>
                  <c:pt idx="317">
                    <c:v>2.7742163295676765E-5</c:v>
                  </c:pt>
                  <c:pt idx="318">
                    <c:v>8.4775193638758715E-5</c:v>
                  </c:pt>
                  <c:pt idx="319">
                    <c:v>2.8685128997091996E-4</c:v>
                  </c:pt>
                  <c:pt idx="320">
                    <c:v>2.9431905565363917E-5</c:v>
                  </c:pt>
                  <c:pt idx="321">
                    <c:v>4.5554565684146394E-5</c:v>
                  </c:pt>
                  <c:pt idx="322">
                    <c:v>1.2487663524304339E-5</c:v>
                  </c:pt>
                  <c:pt idx="323">
                    <c:v>1.3735074450596692E-5</c:v>
                  </c:pt>
                  <c:pt idx="324">
                    <c:v>8.5327831158021374E-6</c:v>
                  </c:pt>
                  <c:pt idx="325">
                    <c:v>1.5952774350937171E-5</c:v>
                  </c:pt>
                  <c:pt idx="326">
                    <c:v>5.527300040455551E-6</c:v>
                  </c:pt>
                  <c:pt idx="327">
                    <c:v>6.4190974725974841E-5</c:v>
                  </c:pt>
                  <c:pt idx="328">
                    <c:v>3.2517862246743325E-5</c:v>
                  </c:pt>
                  <c:pt idx="329">
                    <c:v>1.1333890715883952E-5</c:v>
                  </c:pt>
                  <c:pt idx="330">
                    <c:v>1.3184925934680777E-5</c:v>
                  </c:pt>
                  <c:pt idx="331">
                    <c:v>1.6809009573858641E-5</c:v>
                  </c:pt>
                  <c:pt idx="332">
                    <c:v>2.1944615101497384E-5</c:v>
                  </c:pt>
                  <c:pt idx="333">
                    <c:v>1.7813448174022403E-6</c:v>
                  </c:pt>
                  <c:pt idx="334">
                    <c:v>2.2211601638719158E-6</c:v>
                  </c:pt>
                  <c:pt idx="335">
                    <c:v>2.4464686822214636E-5</c:v>
                  </c:pt>
                  <c:pt idx="336">
                    <c:v>1.0116303076444051E-4</c:v>
                  </c:pt>
                  <c:pt idx="337">
                    <c:v>5.3791690588223841E-5</c:v>
                  </c:pt>
                  <c:pt idx="338">
                    <c:v>5.4760465033950635E-5</c:v>
                  </c:pt>
                  <c:pt idx="339">
                    <c:v>2.0308978346252234E-5</c:v>
                  </c:pt>
                  <c:pt idx="340">
                    <c:v>3.8110668056790496E-5</c:v>
                  </c:pt>
                  <c:pt idx="341">
                    <c:v>1.9181533013549155E-5</c:v>
                  </c:pt>
                  <c:pt idx="342">
                    <c:v>2.5544316237342043E-5</c:v>
                  </c:pt>
                  <c:pt idx="343">
                    <c:v>1.0587978931888209E-4</c:v>
                  </c:pt>
                  <c:pt idx="344">
                    <c:v>1.1092912571035105E-6</c:v>
                  </c:pt>
                  <c:pt idx="345">
                    <c:v>1.7168336353417342E-4</c:v>
                  </c:pt>
                  <c:pt idx="346">
                    <c:v>2.3997768418458632E-5</c:v>
                  </c:pt>
                  <c:pt idx="347">
                    <c:v>1.2983425215253464E-5</c:v>
                  </c:pt>
                  <c:pt idx="348">
                    <c:v>2.069988376983932E-6</c:v>
                  </c:pt>
                  <c:pt idx="349">
                    <c:v>1.8469844064194531E-5</c:v>
                  </c:pt>
                  <c:pt idx="350">
                    <c:v>1.1251615661959664E-5</c:v>
                  </c:pt>
                  <c:pt idx="351">
                    <c:v>3.7670265323040946E-5</c:v>
                  </c:pt>
                  <c:pt idx="352">
                    <c:v>1.2132223029888076E-4</c:v>
                  </c:pt>
                  <c:pt idx="353">
                    <c:v>3.5044301458336292E-5</c:v>
                  </c:pt>
                  <c:pt idx="354">
                    <c:v>6.1499559644625362E-5</c:v>
                  </c:pt>
                  <c:pt idx="355">
                    <c:v>4.7652245852151595E-5</c:v>
                  </c:pt>
                  <c:pt idx="356">
                    <c:v>6.2213254948599757E-5</c:v>
                  </c:pt>
                  <c:pt idx="357">
                    <c:v>1.3063110381934286E-5</c:v>
                  </c:pt>
                  <c:pt idx="358">
                    <c:v>3.3653554640904193E-6</c:v>
                  </c:pt>
                  <c:pt idx="359">
                    <c:v>2.1886691531302314E-5</c:v>
                  </c:pt>
                  <c:pt idx="360">
                    <c:v>9.1522287704151432E-5</c:v>
                  </c:pt>
                  <c:pt idx="361">
                    <c:v>4.8838143316388971E-5</c:v>
                  </c:pt>
                  <c:pt idx="362">
                    <c:v>1.0212309338656148E-5</c:v>
                  </c:pt>
                  <c:pt idx="363">
                    <c:v>2.1987295650589302E-5</c:v>
                  </c:pt>
                  <c:pt idx="364">
                    <c:v>1.2184145960476497E-5</c:v>
                  </c:pt>
                  <c:pt idx="365">
                    <c:v>5.567922717489987E-5</c:v>
                  </c:pt>
                  <c:pt idx="366">
                    <c:v>6.4479454707612807E-6</c:v>
                  </c:pt>
                  <c:pt idx="367">
                    <c:v>6.5322585196016247E-6</c:v>
                  </c:pt>
                  <c:pt idx="368">
                    <c:v>3.7752009356644203E-5</c:v>
                  </c:pt>
                  <c:pt idx="369">
                    <c:v>3.2220259874561445E-5</c:v>
                  </c:pt>
                  <c:pt idx="370">
                    <c:v>1.8233093170554049E-5</c:v>
                  </c:pt>
                  <c:pt idx="371">
                    <c:v>2.279445055866202E-5</c:v>
                  </c:pt>
                  <c:pt idx="372">
                    <c:v>1.2801695519228801E-5</c:v>
                  </c:pt>
                  <c:pt idx="373">
                    <c:v>7.2158137031506052E-5</c:v>
                  </c:pt>
                  <c:pt idx="374">
                    <c:v>6.3550342285762125E-5</c:v>
                  </c:pt>
                  <c:pt idx="375">
                    <c:v>3.0893132558197645E-5</c:v>
                  </c:pt>
                  <c:pt idx="376">
                    <c:v>6.596574657039174E-6</c:v>
                  </c:pt>
                  <c:pt idx="377">
                    <c:v>1.3460355299502787E-4</c:v>
                  </c:pt>
                  <c:pt idx="378">
                    <c:v>8.0206369991346789E-5</c:v>
                  </c:pt>
                  <c:pt idx="379">
                    <c:v>4.2861382927724193E-5</c:v>
                  </c:pt>
                  <c:pt idx="380">
                    <c:v>1.2739127298727008E-4</c:v>
                  </c:pt>
                  <c:pt idx="381">
                    <c:v>7.6988828017807154E-5</c:v>
                  </c:pt>
                  <c:pt idx="382">
                    <c:v>9.9466173995746941E-5</c:v>
                  </c:pt>
                  <c:pt idx="383">
                    <c:v>1.0743289256934935E-4</c:v>
                  </c:pt>
                  <c:pt idx="384">
                    <c:v>3.3045651564389891E-6</c:v>
                  </c:pt>
                  <c:pt idx="385">
                    <c:v>8.2207319104295878E-6</c:v>
                  </c:pt>
                  <c:pt idx="386">
                    <c:v>2.2525955181464108E-5</c:v>
                  </c:pt>
                  <c:pt idx="387">
                    <c:v>1.3056918326254541E-4</c:v>
                  </c:pt>
                  <c:pt idx="388">
                    <c:v>1.2492911831600909E-6</c:v>
                  </c:pt>
                  <c:pt idx="389">
                    <c:v>1.2426556554008018E-5</c:v>
                  </c:pt>
                  <c:pt idx="390">
                    <c:v>8.7992501162959501E-5</c:v>
                  </c:pt>
                  <c:pt idx="391">
                    <c:v>7.7271879195140586E-5</c:v>
                  </c:pt>
                  <c:pt idx="392">
                    <c:v>1.9172118678036608E-5</c:v>
                  </c:pt>
                  <c:pt idx="393">
                    <c:v>8.9936918897318141E-6</c:v>
                  </c:pt>
                  <c:pt idx="394">
                    <c:v>5.2456613147356008E-5</c:v>
                  </c:pt>
                  <c:pt idx="395">
                    <c:v>2.3614830280049501E-5</c:v>
                  </c:pt>
                  <c:pt idx="396">
                    <c:v>2.3538099792696707E-5</c:v>
                  </c:pt>
                  <c:pt idx="397">
                    <c:v>2.2308461692809381E-5</c:v>
                  </c:pt>
                  <c:pt idx="398">
                    <c:v>9.3675147821643476E-5</c:v>
                  </c:pt>
                  <c:pt idx="399">
                    <c:v>3.0816877688066586E-4</c:v>
                  </c:pt>
                  <c:pt idx="400">
                    <c:v>1.2315909048503815E-4</c:v>
                  </c:pt>
                  <c:pt idx="401">
                    <c:v>6.7089934362076636E-7</c:v>
                  </c:pt>
                  <c:pt idx="402">
                    <c:v>3.0532470122511882E-6</c:v>
                  </c:pt>
                  <c:pt idx="403">
                    <c:v>1.5671859111190262E-5</c:v>
                  </c:pt>
                  <c:pt idx="404">
                    <c:v>2.4987155174199631E-5</c:v>
                  </c:pt>
                  <c:pt idx="405">
                    <c:v>3.5302240568650146E-5</c:v>
                  </c:pt>
                  <c:pt idx="406">
                    <c:v>1.0804115358873344E-4</c:v>
                  </c:pt>
                  <c:pt idx="407">
                    <c:v>7.0422558280776315E-5</c:v>
                  </c:pt>
                  <c:pt idx="408">
                    <c:v>2.3317563498469369E-5</c:v>
                  </c:pt>
                  <c:pt idx="409">
                    <c:v>2.1086349862576431E-5</c:v>
                  </c:pt>
                  <c:pt idx="410">
                    <c:v>8.0348761060125562E-5</c:v>
                  </c:pt>
                  <c:pt idx="411">
                    <c:v>9.3147395115086504E-5</c:v>
                  </c:pt>
                  <c:pt idx="412">
                    <c:v>2.9816713844292922E-5</c:v>
                  </c:pt>
                  <c:pt idx="413">
                    <c:v>8.2320886233648409E-5</c:v>
                  </c:pt>
                  <c:pt idx="414">
                    <c:v>2.0370743551661671E-5</c:v>
                  </c:pt>
                  <c:pt idx="415">
                    <c:v>2.2575422604728494E-5</c:v>
                  </c:pt>
                  <c:pt idx="416">
                    <c:v>1.3808735398126645E-5</c:v>
                  </c:pt>
                  <c:pt idx="417">
                    <c:v>6.890313798154496E-5</c:v>
                  </c:pt>
                  <c:pt idx="418">
                    <c:v>1.200127187333264E-4</c:v>
                  </c:pt>
                  <c:pt idx="419">
                    <c:v>3.099562814623015E-5</c:v>
                  </c:pt>
                  <c:pt idx="420">
                    <c:v>7.8860174535796447E-5</c:v>
                  </c:pt>
                  <c:pt idx="421">
                    <c:v>5.2315758835306918E-5</c:v>
                  </c:pt>
                  <c:pt idx="422">
                    <c:v>3.7425047072017076E-5</c:v>
                  </c:pt>
                  <c:pt idx="423">
                    <c:v>9.8249846952061341E-5</c:v>
                  </c:pt>
                  <c:pt idx="424">
                    <c:v>8.2875794812560001E-5</c:v>
                  </c:pt>
                  <c:pt idx="425">
                    <c:v>1.3741308686510655E-5</c:v>
                  </c:pt>
                  <c:pt idx="426">
                    <c:v>1.0728506644719794E-4</c:v>
                  </c:pt>
                  <c:pt idx="427">
                    <c:v>7.8517351796471464E-5</c:v>
                  </c:pt>
                  <c:pt idx="428">
                    <c:v>9.6825540706979227E-5</c:v>
                  </c:pt>
                  <c:pt idx="429">
                    <c:v>1.8975927144868759E-5</c:v>
                  </c:pt>
                  <c:pt idx="430">
                    <c:v>2.6571113738254465E-5</c:v>
                  </c:pt>
                  <c:pt idx="431">
                    <c:v>1.3458183462783727E-4</c:v>
                  </c:pt>
                  <c:pt idx="432">
                    <c:v>8.6577879180670114E-5</c:v>
                  </c:pt>
                  <c:pt idx="433">
                    <c:v>1.2205681920342618E-5</c:v>
                  </c:pt>
                  <c:pt idx="434">
                    <c:v>4.8150332144163144E-5</c:v>
                  </c:pt>
                  <c:pt idx="435">
                    <c:v>3.4019666205541838E-5</c:v>
                  </c:pt>
                  <c:pt idx="436">
                    <c:v>7.552763684795169E-6</c:v>
                  </c:pt>
                  <c:pt idx="437">
                    <c:v>1.904662083102894E-4</c:v>
                  </c:pt>
                  <c:pt idx="438">
                    <c:v>7.1811847639697765E-5</c:v>
                  </c:pt>
                  <c:pt idx="439">
                    <c:v>1.1385211961422066E-4</c:v>
                  </c:pt>
                  <c:pt idx="440">
                    <c:v>5.0599104406676143E-5</c:v>
                  </c:pt>
                  <c:pt idx="441">
                    <c:v>1.2662662893165796E-5</c:v>
                  </c:pt>
                  <c:pt idx="442">
                    <c:v>8.4965950438555329E-5</c:v>
                  </c:pt>
                  <c:pt idx="443">
                    <c:v>2.2659512817498409E-4</c:v>
                  </c:pt>
                  <c:pt idx="444">
                    <c:v>1.2744092048417796E-5</c:v>
                  </c:pt>
                  <c:pt idx="445">
                    <c:v>5.6798033882267049E-5</c:v>
                  </c:pt>
                  <c:pt idx="446">
                    <c:v>3.0360574688652678E-5</c:v>
                  </c:pt>
                  <c:pt idx="447">
                    <c:v>3.4960175432066989E-5</c:v>
                  </c:pt>
                  <c:pt idx="448">
                    <c:v>3.7581248679030566E-5</c:v>
                  </c:pt>
                  <c:pt idx="449">
                    <c:v>3.2813369606848192E-5</c:v>
                  </c:pt>
                  <c:pt idx="450">
                    <c:v>1.8645353428770224E-4</c:v>
                  </c:pt>
                  <c:pt idx="451">
                    <c:v>1.7944975487139796E-4</c:v>
                  </c:pt>
                  <c:pt idx="452">
                    <c:v>9.7466258170808562E-5</c:v>
                  </c:pt>
                  <c:pt idx="453">
                    <c:v>1.2328191367856275E-5</c:v>
                  </c:pt>
                  <c:pt idx="454">
                    <c:v>3.5190863955045573E-5</c:v>
                  </c:pt>
                  <c:pt idx="455">
                    <c:v>5.250093208976174E-5</c:v>
                  </c:pt>
                  <c:pt idx="456">
                    <c:v>6.9603720925185547E-6</c:v>
                  </c:pt>
                  <c:pt idx="457">
                    <c:v>6.9059659689053171E-6</c:v>
                  </c:pt>
                  <c:pt idx="458">
                    <c:v>1.7982527143024785E-4</c:v>
                  </c:pt>
                  <c:pt idx="459">
                    <c:v>6.7142193567635081E-5</c:v>
                  </c:pt>
                  <c:pt idx="460">
                    <c:v>2.3677936353461507E-5</c:v>
                  </c:pt>
                  <c:pt idx="461">
                    <c:v>7.3387028845626687E-5</c:v>
                  </c:pt>
                  <c:pt idx="462">
                    <c:v>2.5814666142203249E-4</c:v>
                  </c:pt>
                  <c:pt idx="463">
                    <c:v>2.7055090737443041E-4</c:v>
                  </c:pt>
                  <c:pt idx="464">
                    <c:v>1.939203799609223E-4</c:v>
                  </c:pt>
                  <c:pt idx="465">
                    <c:v>9.1465201580209765E-5</c:v>
                  </c:pt>
                  <c:pt idx="466">
                    <c:v>6.3969208999509197E-5</c:v>
                  </c:pt>
                  <c:pt idx="467">
                    <c:v>4.3768601746424843E-5</c:v>
                  </c:pt>
                  <c:pt idx="468">
                    <c:v>1.1225999016334885E-4</c:v>
                  </c:pt>
                  <c:pt idx="469">
                    <c:v>4.595858692439149E-5</c:v>
                  </c:pt>
                  <c:pt idx="470">
                    <c:v>1.0636308880521833E-4</c:v>
                  </c:pt>
                  <c:pt idx="471">
                    <c:v>3.877354919398137E-4</c:v>
                  </c:pt>
                  <c:pt idx="472">
                    <c:v>2.0653379532886706E-5</c:v>
                  </c:pt>
                  <c:pt idx="473">
                    <c:v>1.5848257756791856E-4</c:v>
                  </c:pt>
                  <c:pt idx="474">
                    <c:v>2.7835003490775216E-4</c:v>
                  </c:pt>
                  <c:pt idx="475">
                    <c:v>3.0111472544277346E-5</c:v>
                  </c:pt>
                  <c:pt idx="476">
                    <c:v>2.8315922860333229E-4</c:v>
                  </c:pt>
                  <c:pt idx="477">
                    <c:v>2.4574987656044052E-4</c:v>
                  </c:pt>
                  <c:pt idx="478">
                    <c:v>2.4358630808318793E-4</c:v>
                  </c:pt>
                  <c:pt idx="479">
                    <c:v>1.1283720570258796E-5</c:v>
                  </c:pt>
                  <c:pt idx="480">
                    <c:v>9.0946709670613676E-5</c:v>
                  </c:pt>
                  <c:pt idx="481">
                    <c:v>6.1753381070128038E-5</c:v>
                  </c:pt>
                  <c:pt idx="482">
                    <c:v>3.1074371511578304E-4</c:v>
                  </c:pt>
                  <c:pt idx="483">
                    <c:v>9.642700445753119E-5</c:v>
                  </c:pt>
                  <c:pt idx="484">
                    <c:v>2.6816404511973216E-4</c:v>
                  </c:pt>
                  <c:pt idx="485">
                    <c:v>3.4495022093279822E-4</c:v>
                  </c:pt>
                  <c:pt idx="486">
                    <c:v>5.2087173968292516E-4</c:v>
                  </c:pt>
                  <c:pt idx="487">
                    <c:v>4.2647481367066344E-4</c:v>
                  </c:pt>
                  <c:pt idx="488">
                    <c:v>2.410719986113332E-4</c:v>
                  </c:pt>
                  <c:pt idx="489">
                    <c:v>2.4982112989091303E-4</c:v>
                  </c:pt>
                  <c:pt idx="490">
                    <c:v>4.6363584617848189E-4</c:v>
                  </c:pt>
                  <c:pt idx="491">
                    <c:v>1.0770197865217837E-3</c:v>
                  </c:pt>
                  <c:pt idx="492">
                    <c:v>1.1388807558540895E-4</c:v>
                  </c:pt>
                  <c:pt idx="493">
                    <c:v>2.0813286018374344E-4</c:v>
                  </c:pt>
                  <c:pt idx="494">
                    <c:v>1.2779942286636654E-3</c:v>
                  </c:pt>
                  <c:pt idx="495">
                    <c:v>1.4974068405216104E-3</c:v>
                  </c:pt>
                  <c:pt idx="496">
                    <c:v>3.2956305588789161E-3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3175">
                <a:solidFill>
                  <a:schemeClr val="tx1"/>
                </a:solidFill>
              </a:ln>
            </c:spPr>
          </c:errBars>
          <c:xVal>
            <c:numRef>
              <c:f>Sheet2!$B$2:$B$499</c:f>
              <c:numCache>
                <c:formatCode>0.0%</c:formatCode>
                <c:ptCount val="498"/>
                <c:pt idx="0">
                  <c:v>-2.4045713934551387E-2</c:v>
                </c:pt>
                <c:pt idx="1">
                  <c:v>-2.1190329641883797E-2</c:v>
                </c:pt>
                <c:pt idx="2">
                  <c:v>-2.1068445774304955E-2</c:v>
                </c:pt>
                <c:pt idx="3">
                  <c:v>-1.9481577920614893E-2</c:v>
                </c:pt>
                <c:pt idx="4">
                  <c:v>-1.9189327474591129E-2</c:v>
                </c:pt>
                <c:pt idx="5">
                  <c:v>-1.8313225854244181E-2</c:v>
                </c:pt>
                <c:pt idx="6">
                  <c:v>-1.6332640425425756E-2</c:v>
                </c:pt>
                <c:pt idx="7">
                  <c:v>-1.6269969586518905E-2</c:v>
                </c:pt>
                <c:pt idx="8">
                  <c:v>-1.608391495394457E-2</c:v>
                </c:pt>
                <c:pt idx="9">
                  <c:v>-1.5775249893956705E-2</c:v>
                </c:pt>
                <c:pt idx="10">
                  <c:v>-1.5514162820121019E-2</c:v>
                </c:pt>
                <c:pt idx="11">
                  <c:v>-1.5269735575366317E-2</c:v>
                </c:pt>
                <c:pt idx="12">
                  <c:v>-1.5107295295219942E-2</c:v>
                </c:pt>
                <c:pt idx="13">
                  <c:v>-1.5106145668417521E-2</c:v>
                </c:pt>
                <c:pt idx="14">
                  <c:v>-1.5041004402000938E-2</c:v>
                </c:pt>
                <c:pt idx="15">
                  <c:v>-1.4970447727884563E-2</c:v>
                </c:pt>
                <c:pt idx="16">
                  <c:v>-1.4224533649371965E-2</c:v>
                </c:pt>
                <c:pt idx="17">
                  <c:v>-1.4128837425512858E-2</c:v>
                </c:pt>
                <c:pt idx="18">
                  <c:v>-1.3870625183525734E-2</c:v>
                </c:pt>
                <c:pt idx="19">
                  <c:v>-1.3659979136269044E-2</c:v>
                </c:pt>
                <c:pt idx="20">
                  <c:v>-1.3622299642461524E-2</c:v>
                </c:pt>
                <c:pt idx="21">
                  <c:v>-1.3101706478943017E-2</c:v>
                </c:pt>
                <c:pt idx="22">
                  <c:v>-1.2830034572842656E-2</c:v>
                </c:pt>
                <c:pt idx="23">
                  <c:v>-1.2671764068822561E-2</c:v>
                </c:pt>
                <c:pt idx="24">
                  <c:v>-1.2566487625169893E-2</c:v>
                </c:pt>
                <c:pt idx="25">
                  <c:v>-1.2395243163759419E-2</c:v>
                </c:pt>
                <c:pt idx="26">
                  <c:v>-1.2210900198019658E-2</c:v>
                </c:pt>
                <c:pt idx="27">
                  <c:v>-1.2037461029308916E-2</c:v>
                </c:pt>
                <c:pt idx="28">
                  <c:v>-1.2019648051448523E-2</c:v>
                </c:pt>
                <c:pt idx="29">
                  <c:v>-1.1996716287631437E-2</c:v>
                </c:pt>
                <c:pt idx="30">
                  <c:v>-1.1972466728219489E-2</c:v>
                </c:pt>
                <c:pt idx="31">
                  <c:v>-1.1894530173388951E-2</c:v>
                </c:pt>
                <c:pt idx="32">
                  <c:v>-1.1595217256667409E-2</c:v>
                </c:pt>
                <c:pt idx="33">
                  <c:v>-1.1517896520486468E-2</c:v>
                </c:pt>
                <c:pt idx="34">
                  <c:v>-1.1472401162236696E-2</c:v>
                </c:pt>
                <c:pt idx="35">
                  <c:v>-1.1367697100219972E-2</c:v>
                </c:pt>
                <c:pt idx="36">
                  <c:v>-1.1249528949107652E-2</c:v>
                </c:pt>
                <c:pt idx="37">
                  <c:v>-1.094581856639011E-2</c:v>
                </c:pt>
                <c:pt idx="38">
                  <c:v>-1.0726428311408964E-2</c:v>
                </c:pt>
                <c:pt idx="39">
                  <c:v>-1.0691425975480919E-2</c:v>
                </c:pt>
                <c:pt idx="40">
                  <c:v>-1.0644946457490995E-2</c:v>
                </c:pt>
                <c:pt idx="41">
                  <c:v>-1.0538986044773935E-2</c:v>
                </c:pt>
                <c:pt idx="42">
                  <c:v>-1.0514023884936914E-2</c:v>
                </c:pt>
                <c:pt idx="43">
                  <c:v>-1.0153823383346441E-2</c:v>
                </c:pt>
                <c:pt idx="44">
                  <c:v>-1.008261276841658E-2</c:v>
                </c:pt>
                <c:pt idx="45">
                  <c:v>-9.987598628348417E-3</c:v>
                </c:pt>
                <c:pt idx="46">
                  <c:v>-9.844718796764856E-3</c:v>
                </c:pt>
                <c:pt idx="47">
                  <c:v>-9.8352365049660263E-3</c:v>
                </c:pt>
                <c:pt idx="48">
                  <c:v>-9.5392800978963913E-3</c:v>
                </c:pt>
                <c:pt idx="49">
                  <c:v>-9.5336597717380952E-3</c:v>
                </c:pt>
                <c:pt idx="50">
                  <c:v>-9.5141232886458461E-3</c:v>
                </c:pt>
                <c:pt idx="51">
                  <c:v>-9.3984979938307872E-3</c:v>
                </c:pt>
                <c:pt idx="52">
                  <c:v>-9.0268596025078144E-3</c:v>
                </c:pt>
                <c:pt idx="53">
                  <c:v>-8.9477644988128491E-3</c:v>
                </c:pt>
                <c:pt idx="54">
                  <c:v>-8.9253646863190171E-3</c:v>
                </c:pt>
                <c:pt idx="55">
                  <c:v>-8.8527351632939639E-3</c:v>
                </c:pt>
                <c:pt idx="56">
                  <c:v>-8.4530125129765026E-3</c:v>
                </c:pt>
                <c:pt idx="57">
                  <c:v>-8.3758271215378568E-3</c:v>
                </c:pt>
                <c:pt idx="58">
                  <c:v>-8.3567075909800007E-3</c:v>
                </c:pt>
                <c:pt idx="59">
                  <c:v>-8.3109366405766712E-3</c:v>
                </c:pt>
                <c:pt idx="60">
                  <c:v>-8.2763244220490154E-3</c:v>
                </c:pt>
                <c:pt idx="61">
                  <c:v>-8.2596339774170333E-3</c:v>
                </c:pt>
                <c:pt idx="62">
                  <c:v>-8.2122312600276266E-3</c:v>
                </c:pt>
                <c:pt idx="63">
                  <c:v>-8.0338550794484837E-3</c:v>
                </c:pt>
                <c:pt idx="64">
                  <c:v>-7.9675871957607565E-3</c:v>
                </c:pt>
                <c:pt idx="65">
                  <c:v>-7.9422800166788279E-3</c:v>
                </c:pt>
                <c:pt idx="66">
                  <c:v>-7.825301090429157E-3</c:v>
                </c:pt>
                <c:pt idx="67">
                  <c:v>-7.644462256945859E-3</c:v>
                </c:pt>
                <c:pt idx="68">
                  <c:v>-7.6379437795724746E-3</c:v>
                </c:pt>
                <c:pt idx="69">
                  <c:v>-7.6199060376002329E-3</c:v>
                </c:pt>
                <c:pt idx="70">
                  <c:v>-7.5563518940116462E-3</c:v>
                </c:pt>
                <c:pt idx="71">
                  <c:v>-7.5268801302346856E-3</c:v>
                </c:pt>
                <c:pt idx="72">
                  <c:v>-7.5151700159727681E-3</c:v>
                </c:pt>
                <c:pt idx="73">
                  <c:v>-7.4873066160701897E-3</c:v>
                </c:pt>
                <c:pt idx="74">
                  <c:v>-7.481767585666709E-3</c:v>
                </c:pt>
                <c:pt idx="75">
                  <c:v>-7.4404496803202602E-3</c:v>
                </c:pt>
                <c:pt idx="76">
                  <c:v>-7.411444409454522E-3</c:v>
                </c:pt>
                <c:pt idx="77">
                  <c:v>-7.3785946568620357E-3</c:v>
                </c:pt>
                <c:pt idx="78">
                  <c:v>-7.1658416188114032E-3</c:v>
                </c:pt>
                <c:pt idx="79">
                  <c:v>-7.1285483565202892E-3</c:v>
                </c:pt>
                <c:pt idx="80">
                  <c:v>-7.1200015986590502E-3</c:v>
                </c:pt>
                <c:pt idx="81">
                  <c:v>-7.0572909334959046E-3</c:v>
                </c:pt>
                <c:pt idx="82">
                  <c:v>-7.0266296133060522E-3</c:v>
                </c:pt>
                <c:pt idx="83">
                  <c:v>-6.9839491276426175E-3</c:v>
                </c:pt>
                <c:pt idx="84">
                  <c:v>-6.9681581688668948E-3</c:v>
                </c:pt>
                <c:pt idx="85">
                  <c:v>-6.922378445205133E-3</c:v>
                </c:pt>
                <c:pt idx="86">
                  <c:v>-6.82544739877283E-3</c:v>
                </c:pt>
                <c:pt idx="87">
                  <c:v>-6.8126784175069309E-3</c:v>
                </c:pt>
                <c:pt idx="88">
                  <c:v>-6.7726996220254026E-3</c:v>
                </c:pt>
                <c:pt idx="89">
                  <c:v>-6.6470521950789396E-3</c:v>
                </c:pt>
                <c:pt idx="90">
                  <c:v>-6.5534489375581066E-3</c:v>
                </c:pt>
                <c:pt idx="91">
                  <c:v>-6.4439277392731881E-3</c:v>
                </c:pt>
                <c:pt idx="92">
                  <c:v>-6.3982414530845454E-3</c:v>
                </c:pt>
                <c:pt idx="93">
                  <c:v>-6.3694482854798227E-3</c:v>
                </c:pt>
                <c:pt idx="94">
                  <c:v>-6.3628624756709709E-3</c:v>
                </c:pt>
                <c:pt idx="95">
                  <c:v>-6.2788154252407932E-3</c:v>
                </c:pt>
                <c:pt idx="96">
                  <c:v>-6.1040717600700685E-3</c:v>
                </c:pt>
                <c:pt idx="97">
                  <c:v>-5.9258321401806776E-3</c:v>
                </c:pt>
                <c:pt idx="98">
                  <c:v>-5.8772065520382227E-3</c:v>
                </c:pt>
                <c:pt idx="99">
                  <c:v>-5.86466082526631E-3</c:v>
                </c:pt>
                <c:pt idx="100">
                  <c:v>-5.7103772938601124E-3</c:v>
                </c:pt>
                <c:pt idx="101">
                  <c:v>-5.6304786472856014E-3</c:v>
                </c:pt>
                <c:pt idx="102">
                  <c:v>-5.5646749532349904E-3</c:v>
                </c:pt>
                <c:pt idx="103">
                  <c:v>-5.4949506346176217E-3</c:v>
                </c:pt>
                <c:pt idx="104">
                  <c:v>-5.4640797705787312E-3</c:v>
                </c:pt>
                <c:pt idx="105">
                  <c:v>-5.4570394630580896E-3</c:v>
                </c:pt>
                <c:pt idx="106">
                  <c:v>-5.3639404478179826E-3</c:v>
                </c:pt>
                <c:pt idx="107">
                  <c:v>-5.2937458195966942E-3</c:v>
                </c:pt>
                <c:pt idx="108">
                  <c:v>-5.2814367521079909E-3</c:v>
                </c:pt>
                <c:pt idx="109">
                  <c:v>-5.2414408275375012E-3</c:v>
                </c:pt>
                <c:pt idx="110">
                  <c:v>-5.2332655321339801E-3</c:v>
                </c:pt>
                <c:pt idx="111">
                  <c:v>-5.2118351911311211E-3</c:v>
                </c:pt>
                <c:pt idx="112">
                  <c:v>-5.1916439711822042E-3</c:v>
                </c:pt>
                <c:pt idx="113">
                  <c:v>-5.1760761787027574E-3</c:v>
                </c:pt>
                <c:pt idx="114">
                  <c:v>-4.9286830534944681E-3</c:v>
                </c:pt>
                <c:pt idx="115">
                  <c:v>-4.6984125676831712E-3</c:v>
                </c:pt>
                <c:pt idx="116">
                  <c:v>-4.6655841743772812E-3</c:v>
                </c:pt>
                <c:pt idx="117">
                  <c:v>-4.642011430260426E-3</c:v>
                </c:pt>
                <c:pt idx="118">
                  <c:v>-4.5296984521333017E-3</c:v>
                </c:pt>
                <c:pt idx="119">
                  <c:v>-4.5211602364372662E-3</c:v>
                </c:pt>
                <c:pt idx="120">
                  <c:v>-4.4995309469370876E-3</c:v>
                </c:pt>
                <c:pt idx="121">
                  <c:v>-4.4926489198649465E-3</c:v>
                </c:pt>
                <c:pt idx="122">
                  <c:v>-4.4472312891333235E-3</c:v>
                </c:pt>
                <c:pt idx="123">
                  <c:v>-4.4205945053965908E-3</c:v>
                </c:pt>
                <c:pt idx="124">
                  <c:v>-4.4011857251087987E-3</c:v>
                </c:pt>
                <c:pt idx="125">
                  <c:v>-4.3889589938919636E-3</c:v>
                </c:pt>
                <c:pt idx="126">
                  <c:v>-4.150978364038313E-3</c:v>
                </c:pt>
                <c:pt idx="127">
                  <c:v>-4.0881274288376394E-3</c:v>
                </c:pt>
                <c:pt idx="128">
                  <c:v>-4.0806502659936064E-3</c:v>
                </c:pt>
                <c:pt idx="129">
                  <c:v>-4.0595973182265613E-3</c:v>
                </c:pt>
                <c:pt idx="130">
                  <c:v>-4.0331046949904376E-3</c:v>
                </c:pt>
                <c:pt idx="131">
                  <c:v>-3.999433984110708E-3</c:v>
                </c:pt>
                <c:pt idx="132">
                  <c:v>-3.9432227750399278E-3</c:v>
                </c:pt>
                <c:pt idx="133">
                  <c:v>-3.900394983748493E-3</c:v>
                </c:pt>
                <c:pt idx="134">
                  <c:v>-3.8954883703021946E-3</c:v>
                </c:pt>
                <c:pt idx="135">
                  <c:v>-3.8764157536603028E-3</c:v>
                </c:pt>
                <c:pt idx="136">
                  <c:v>-3.7249894468695515E-3</c:v>
                </c:pt>
                <c:pt idx="137">
                  <c:v>-3.7243990909823282E-3</c:v>
                </c:pt>
                <c:pt idx="138">
                  <c:v>-3.6535281924997861E-3</c:v>
                </c:pt>
                <c:pt idx="139">
                  <c:v>-3.6297680505787237E-3</c:v>
                </c:pt>
                <c:pt idx="140">
                  <c:v>-3.6141896129398697E-3</c:v>
                </c:pt>
                <c:pt idx="141">
                  <c:v>-3.5361757785579047E-3</c:v>
                </c:pt>
                <c:pt idx="142">
                  <c:v>-3.4845770286095869E-3</c:v>
                </c:pt>
                <c:pt idx="143">
                  <c:v>-3.4651857580575325E-3</c:v>
                </c:pt>
                <c:pt idx="144">
                  <c:v>-3.4447642064368263E-3</c:v>
                </c:pt>
                <c:pt idx="145">
                  <c:v>-3.4229676292277856E-3</c:v>
                </c:pt>
                <c:pt idx="146">
                  <c:v>-3.4171378137580186E-3</c:v>
                </c:pt>
                <c:pt idx="147">
                  <c:v>-3.4097399961143487E-3</c:v>
                </c:pt>
                <c:pt idx="148">
                  <c:v>-3.3744548536642025E-3</c:v>
                </c:pt>
                <c:pt idx="149">
                  <c:v>-3.156387125551505E-3</c:v>
                </c:pt>
                <c:pt idx="150">
                  <c:v>-3.1174128991025107E-3</c:v>
                </c:pt>
                <c:pt idx="151">
                  <c:v>-2.9240883065377388E-3</c:v>
                </c:pt>
                <c:pt idx="152">
                  <c:v>-2.9197101033346393E-3</c:v>
                </c:pt>
                <c:pt idx="153">
                  <c:v>-2.7396263109190941E-3</c:v>
                </c:pt>
                <c:pt idx="154">
                  <c:v>-2.6656809565022152E-3</c:v>
                </c:pt>
                <c:pt idx="155">
                  <c:v>-2.6520461374158217E-3</c:v>
                </c:pt>
                <c:pt idx="156">
                  <c:v>-2.6471519662360989E-3</c:v>
                </c:pt>
                <c:pt idx="157">
                  <c:v>-2.6258896769132492E-3</c:v>
                </c:pt>
                <c:pt idx="158">
                  <c:v>-2.6117969175804812E-3</c:v>
                </c:pt>
                <c:pt idx="159">
                  <c:v>-2.6027726551484213E-3</c:v>
                </c:pt>
                <c:pt idx="160">
                  <c:v>-2.5704276197078212E-3</c:v>
                </c:pt>
                <c:pt idx="161">
                  <c:v>-2.5644028507164122E-3</c:v>
                </c:pt>
                <c:pt idx="162">
                  <c:v>-2.4960146079363475E-3</c:v>
                </c:pt>
                <c:pt idx="163">
                  <c:v>-2.4720039555570731E-3</c:v>
                </c:pt>
                <c:pt idx="164">
                  <c:v>-2.4392805766753952E-3</c:v>
                </c:pt>
                <c:pt idx="165">
                  <c:v>-2.4207225570679531E-3</c:v>
                </c:pt>
                <c:pt idx="166">
                  <c:v>-2.4149896830483381E-3</c:v>
                </c:pt>
                <c:pt idx="167">
                  <c:v>-2.2965638203714996E-3</c:v>
                </c:pt>
                <c:pt idx="168">
                  <c:v>-2.2661065055215221E-3</c:v>
                </c:pt>
                <c:pt idx="169">
                  <c:v>-2.2454828166792893E-3</c:v>
                </c:pt>
                <c:pt idx="170">
                  <c:v>-2.2278339824825955E-3</c:v>
                </c:pt>
                <c:pt idx="171">
                  <c:v>-2.2202665783531915E-3</c:v>
                </c:pt>
                <c:pt idx="172">
                  <c:v>-2.1754903431396777E-3</c:v>
                </c:pt>
                <c:pt idx="173">
                  <c:v>-2.1685154173005225E-3</c:v>
                </c:pt>
                <c:pt idx="174">
                  <c:v>-2.1359922681494221E-3</c:v>
                </c:pt>
                <c:pt idx="175">
                  <c:v>-2.0493310253556101E-3</c:v>
                </c:pt>
                <c:pt idx="176">
                  <c:v>-2.0462780633072972E-3</c:v>
                </c:pt>
                <c:pt idx="177">
                  <c:v>-2.0110615123795587E-3</c:v>
                </c:pt>
                <c:pt idx="178">
                  <c:v>-1.9409405788333308E-3</c:v>
                </c:pt>
                <c:pt idx="179">
                  <c:v>-1.9065782705815315E-3</c:v>
                </c:pt>
                <c:pt idx="180">
                  <c:v>-1.9002715363916139E-3</c:v>
                </c:pt>
                <c:pt idx="181">
                  <c:v>-1.8371966727764775E-3</c:v>
                </c:pt>
                <c:pt idx="182">
                  <c:v>-1.8158965738608902E-3</c:v>
                </c:pt>
                <c:pt idx="183">
                  <c:v>-1.7858597164577491E-3</c:v>
                </c:pt>
                <c:pt idx="184">
                  <c:v>-1.7377406798825168E-3</c:v>
                </c:pt>
                <c:pt idx="185">
                  <c:v>-1.736177073215958E-3</c:v>
                </c:pt>
                <c:pt idx="186">
                  <c:v>-1.7167386190544741E-3</c:v>
                </c:pt>
                <c:pt idx="187">
                  <c:v>-1.5809143850267168E-3</c:v>
                </c:pt>
                <c:pt idx="188">
                  <c:v>-1.5693311145910259E-3</c:v>
                </c:pt>
                <c:pt idx="189">
                  <c:v>-1.5458342852584064E-3</c:v>
                </c:pt>
                <c:pt idx="190">
                  <c:v>-1.4747547982762441E-3</c:v>
                </c:pt>
                <c:pt idx="191">
                  <c:v>-1.434834841620336E-3</c:v>
                </c:pt>
                <c:pt idx="192">
                  <c:v>-1.3922731103868571E-3</c:v>
                </c:pt>
                <c:pt idx="193">
                  <c:v>-1.3028374743831621E-3</c:v>
                </c:pt>
                <c:pt idx="194">
                  <c:v>-1.2612330223037143E-3</c:v>
                </c:pt>
                <c:pt idx="195">
                  <c:v>-1.2166376681324829E-3</c:v>
                </c:pt>
                <c:pt idx="196">
                  <c:v>-1.2115706464639353E-3</c:v>
                </c:pt>
                <c:pt idx="197">
                  <c:v>-1.1770816661120004E-3</c:v>
                </c:pt>
                <c:pt idx="198">
                  <c:v>-1.0644715904178164E-3</c:v>
                </c:pt>
                <c:pt idx="199">
                  <c:v>-1.0582811479793533E-3</c:v>
                </c:pt>
                <c:pt idx="200">
                  <c:v>-1.0519988947363071E-3</c:v>
                </c:pt>
                <c:pt idx="201">
                  <c:v>-9.9042596409229869E-4</c:v>
                </c:pt>
                <c:pt idx="202">
                  <c:v>-9.7623257105467647E-4</c:v>
                </c:pt>
                <c:pt idx="203">
                  <c:v>-9.4511584703424283E-4</c:v>
                </c:pt>
                <c:pt idx="204">
                  <c:v>-9.0668687737681278E-4</c:v>
                </c:pt>
                <c:pt idx="205">
                  <c:v>-7.7291702719398472E-4</c:v>
                </c:pt>
                <c:pt idx="206">
                  <c:v>-7.558579347014359E-4</c:v>
                </c:pt>
                <c:pt idx="207">
                  <c:v>-7.3083391398808374E-4</c:v>
                </c:pt>
                <c:pt idx="208">
                  <c:v>-7.2553148361491912E-4</c:v>
                </c:pt>
                <c:pt idx="209">
                  <c:v>-7.0836582971955605E-4</c:v>
                </c:pt>
                <c:pt idx="210">
                  <c:v>-7.0303714931706771E-4</c:v>
                </c:pt>
                <c:pt idx="211">
                  <c:v>-6.7151653334824668E-4</c:v>
                </c:pt>
                <c:pt idx="212">
                  <c:v>-6.0523530369253854E-4</c:v>
                </c:pt>
                <c:pt idx="213">
                  <c:v>-5.402276805126638E-4</c:v>
                </c:pt>
                <c:pt idx="214">
                  <c:v>-5.366246439479647E-4</c:v>
                </c:pt>
                <c:pt idx="215">
                  <c:v>-5.2566366246308363E-4</c:v>
                </c:pt>
                <c:pt idx="216">
                  <c:v>-3.7460198977105473E-4</c:v>
                </c:pt>
                <c:pt idx="217">
                  <c:v>-3.5905353873941183E-4</c:v>
                </c:pt>
                <c:pt idx="218">
                  <c:v>-3.4389078367716154E-4</c:v>
                </c:pt>
                <c:pt idx="219">
                  <c:v>-2.9722098598961597E-4</c:v>
                </c:pt>
                <c:pt idx="220">
                  <c:v>-2.9695620114277802E-4</c:v>
                </c:pt>
                <c:pt idx="221">
                  <c:v>-2.2901637567171953E-4</c:v>
                </c:pt>
                <c:pt idx="222">
                  <c:v>-2.1580405076031741E-4</c:v>
                </c:pt>
                <c:pt idx="223">
                  <c:v>-2.0234040469660936E-4</c:v>
                </c:pt>
                <c:pt idx="224">
                  <c:v>-1.5082956288023036E-4</c:v>
                </c:pt>
                <c:pt idx="225">
                  <c:v>-1.466383168550864E-4</c:v>
                </c:pt>
                <c:pt idx="226">
                  <c:v>-1.4623089884941757E-4</c:v>
                </c:pt>
                <c:pt idx="227">
                  <c:v>-8.073957454629162E-5</c:v>
                </c:pt>
                <c:pt idx="228">
                  <c:v>0</c:v>
                </c:pt>
                <c:pt idx="229">
                  <c:v>0</c:v>
                </c:pt>
                <c:pt idx="230">
                  <c:v>6.9616067416565961E-5</c:v>
                </c:pt>
                <c:pt idx="231">
                  <c:v>7.4624081225711848E-5</c:v>
                </c:pt>
                <c:pt idx="232">
                  <c:v>7.6961557740131203E-5</c:v>
                </c:pt>
                <c:pt idx="233">
                  <c:v>1.3489815209976878E-4</c:v>
                </c:pt>
                <c:pt idx="234">
                  <c:v>1.3491635206653181E-4</c:v>
                </c:pt>
                <c:pt idx="235">
                  <c:v>1.4383315378988044E-4</c:v>
                </c:pt>
                <c:pt idx="236">
                  <c:v>1.5021781611533879E-4</c:v>
                </c:pt>
                <c:pt idx="237">
                  <c:v>1.5330369491923598E-4</c:v>
                </c:pt>
                <c:pt idx="238">
                  <c:v>1.5391719285448219E-4</c:v>
                </c:pt>
                <c:pt idx="239">
                  <c:v>2.2482856916374133E-4</c:v>
                </c:pt>
                <c:pt idx="240">
                  <c:v>2.2892899485690697E-4</c:v>
                </c:pt>
                <c:pt idx="241">
                  <c:v>2.8129395403470877E-4</c:v>
                </c:pt>
                <c:pt idx="242">
                  <c:v>4.1758884809443608E-4</c:v>
                </c:pt>
                <c:pt idx="243">
                  <c:v>4.2878582805176761E-4</c:v>
                </c:pt>
                <c:pt idx="244">
                  <c:v>4.3623673805071256E-4</c:v>
                </c:pt>
                <c:pt idx="245">
                  <c:v>4.579803148516746E-4</c:v>
                </c:pt>
                <c:pt idx="246">
                  <c:v>5.1359185251612267E-4</c:v>
                </c:pt>
                <c:pt idx="247">
                  <c:v>6.0957027184667986E-4</c:v>
                </c:pt>
                <c:pt idx="248">
                  <c:v>6.0989557429152541E-4</c:v>
                </c:pt>
                <c:pt idx="249">
                  <c:v>6.1283899573931662E-4</c:v>
                </c:pt>
                <c:pt idx="250">
                  <c:v>6.1832299039832339E-4</c:v>
                </c:pt>
                <c:pt idx="251">
                  <c:v>6.3195592455333332E-4</c:v>
                </c:pt>
                <c:pt idx="252">
                  <c:v>6.5333384052355785E-4</c:v>
                </c:pt>
                <c:pt idx="253">
                  <c:v>6.7141634063917516E-4</c:v>
                </c:pt>
                <c:pt idx="254">
                  <c:v>7.5114553220041725E-4</c:v>
                </c:pt>
                <c:pt idx="255">
                  <c:v>7.6138270771181397E-4</c:v>
                </c:pt>
                <c:pt idx="256">
                  <c:v>7.6911248215234048E-4</c:v>
                </c:pt>
                <c:pt idx="257">
                  <c:v>7.7239058714820546E-4</c:v>
                </c:pt>
                <c:pt idx="258">
                  <c:v>7.8969098471901597E-4</c:v>
                </c:pt>
                <c:pt idx="259">
                  <c:v>9.1876585591680346E-4</c:v>
                </c:pt>
                <c:pt idx="260">
                  <c:v>9.88630826939435E-4</c:v>
                </c:pt>
                <c:pt idx="261">
                  <c:v>9.9195002601661433E-4</c:v>
                </c:pt>
                <c:pt idx="262">
                  <c:v>1.0031528499595502E-3</c:v>
                </c:pt>
                <c:pt idx="263">
                  <c:v>1.0345185239343177E-3</c:v>
                </c:pt>
                <c:pt idx="264">
                  <c:v>1.0624359111069881E-3</c:v>
                </c:pt>
                <c:pt idx="265">
                  <c:v>1.0963196086324347E-3</c:v>
                </c:pt>
                <c:pt idx="266">
                  <c:v>1.1084720058191367E-3</c:v>
                </c:pt>
                <c:pt idx="267">
                  <c:v>1.1114817194056376E-3</c:v>
                </c:pt>
                <c:pt idx="268">
                  <c:v>1.115034495753744E-3</c:v>
                </c:pt>
                <c:pt idx="269">
                  <c:v>1.1309020147903775E-3</c:v>
                </c:pt>
                <c:pt idx="270">
                  <c:v>1.1328878519914684E-3</c:v>
                </c:pt>
                <c:pt idx="271">
                  <c:v>1.1481057518319265E-3</c:v>
                </c:pt>
                <c:pt idx="272">
                  <c:v>1.1642291935706249E-3</c:v>
                </c:pt>
                <c:pt idx="273">
                  <c:v>1.198412247391334E-3</c:v>
                </c:pt>
                <c:pt idx="274">
                  <c:v>1.2262417232442935E-3</c:v>
                </c:pt>
                <c:pt idx="275">
                  <c:v>1.2403102365240927E-3</c:v>
                </c:pt>
                <c:pt idx="276">
                  <c:v>1.2431900390865039E-3</c:v>
                </c:pt>
                <c:pt idx="277">
                  <c:v>1.2879223302888338E-3</c:v>
                </c:pt>
                <c:pt idx="278">
                  <c:v>1.3260647294585776E-3</c:v>
                </c:pt>
                <c:pt idx="279">
                  <c:v>1.3266223803683509E-3</c:v>
                </c:pt>
                <c:pt idx="280">
                  <c:v>1.3728722639549371E-3</c:v>
                </c:pt>
                <c:pt idx="281">
                  <c:v>1.3875401143874321E-3</c:v>
                </c:pt>
                <c:pt idx="282">
                  <c:v>1.405273704874667E-3</c:v>
                </c:pt>
                <c:pt idx="283">
                  <c:v>1.4137608386803567E-3</c:v>
                </c:pt>
                <c:pt idx="284">
                  <c:v>1.4206790076948539E-3</c:v>
                </c:pt>
                <c:pt idx="285">
                  <c:v>1.4607072419009868E-3</c:v>
                </c:pt>
                <c:pt idx="286">
                  <c:v>1.5160915315262523E-3</c:v>
                </c:pt>
                <c:pt idx="287">
                  <c:v>1.5253316921456557E-3</c:v>
                </c:pt>
                <c:pt idx="288">
                  <c:v>1.5305567653917241E-3</c:v>
                </c:pt>
                <c:pt idx="289">
                  <c:v>1.5736770057350133E-3</c:v>
                </c:pt>
                <c:pt idx="290">
                  <c:v>1.6125939374775885E-3</c:v>
                </c:pt>
                <c:pt idx="291">
                  <c:v>1.6206887950095197E-3</c:v>
                </c:pt>
                <c:pt idx="292">
                  <c:v>1.62337697989077E-3</c:v>
                </c:pt>
                <c:pt idx="293">
                  <c:v>1.6345214492289979E-3</c:v>
                </c:pt>
                <c:pt idx="294">
                  <c:v>1.6637785467117667E-3</c:v>
                </c:pt>
                <c:pt idx="295">
                  <c:v>1.6661621546130057E-3</c:v>
                </c:pt>
                <c:pt idx="296">
                  <c:v>1.6794965459354511E-3</c:v>
                </c:pt>
                <c:pt idx="297">
                  <c:v>1.6975312718331044E-3</c:v>
                </c:pt>
                <c:pt idx="298">
                  <c:v>1.6987109327697843E-3</c:v>
                </c:pt>
                <c:pt idx="299">
                  <c:v>1.7546429417708653E-3</c:v>
                </c:pt>
                <c:pt idx="300">
                  <c:v>1.7943930048368569E-3</c:v>
                </c:pt>
                <c:pt idx="301">
                  <c:v>1.8216323822913085E-3</c:v>
                </c:pt>
                <c:pt idx="302">
                  <c:v>1.9150979360996131E-3</c:v>
                </c:pt>
                <c:pt idx="303">
                  <c:v>1.959159695300315E-3</c:v>
                </c:pt>
                <c:pt idx="304">
                  <c:v>2.0233061719043912E-3</c:v>
                </c:pt>
                <c:pt idx="305">
                  <c:v>2.1155418793288895E-3</c:v>
                </c:pt>
                <c:pt idx="306">
                  <c:v>2.1325636672208281E-3</c:v>
                </c:pt>
                <c:pt idx="307">
                  <c:v>2.1492178982183505E-3</c:v>
                </c:pt>
                <c:pt idx="308">
                  <c:v>2.1904214365408283E-3</c:v>
                </c:pt>
                <c:pt idx="309">
                  <c:v>2.1968374388719905E-3</c:v>
                </c:pt>
                <c:pt idx="310">
                  <c:v>2.2132646770947123E-3</c:v>
                </c:pt>
                <c:pt idx="311">
                  <c:v>2.2629243798555324E-3</c:v>
                </c:pt>
                <c:pt idx="312">
                  <c:v>2.2759820404469147E-3</c:v>
                </c:pt>
                <c:pt idx="313">
                  <c:v>2.3643068398696149E-3</c:v>
                </c:pt>
                <c:pt idx="314">
                  <c:v>2.3666952632713789E-3</c:v>
                </c:pt>
                <c:pt idx="315">
                  <c:v>2.3683938296582721E-3</c:v>
                </c:pt>
                <c:pt idx="316">
                  <c:v>2.3852587002475591E-3</c:v>
                </c:pt>
                <c:pt idx="317">
                  <c:v>2.4189292919533554E-3</c:v>
                </c:pt>
                <c:pt idx="318">
                  <c:v>2.4466714552490321E-3</c:v>
                </c:pt>
                <c:pt idx="319">
                  <c:v>2.5314466488877909E-3</c:v>
                </c:pt>
                <c:pt idx="320">
                  <c:v>2.8182979388587108E-3</c:v>
                </c:pt>
                <c:pt idx="321">
                  <c:v>2.8477298444240747E-3</c:v>
                </c:pt>
                <c:pt idx="322">
                  <c:v>2.8932844101082211E-3</c:v>
                </c:pt>
                <c:pt idx="323">
                  <c:v>2.9057720736325255E-3</c:v>
                </c:pt>
                <c:pt idx="324">
                  <c:v>2.9195071480831222E-3</c:v>
                </c:pt>
                <c:pt idx="325">
                  <c:v>2.9280399311989243E-3</c:v>
                </c:pt>
                <c:pt idx="326">
                  <c:v>2.9439927055498615E-3</c:v>
                </c:pt>
                <c:pt idx="327">
                  <c:v>2.949520005590317E-3</c:v>
                </c:pt>
                <c:pt idx="328">
                  <c:v>3.0137109803162919E-3</c:v>
                </c:pt>
                <c:pt idx="329">
                  <c:v>3.0462288425630352E-3</c:v>
                </c:pt>
                <c:pt idx="330">
                  <c:v>3.0575627332789191E-3</c:v>
                </c:pt>
                <c:pt idx="331">
                  <c:v>3.0707476592135999E-3</c:v>
                </c:pt>
                <c:pt idx="332">
                  <c:v>3.0875566687874586E-3</c:v>
                </c:pt>
                <c:pt idx="333">
                  <c:v>3.1095012838889559E-3</c:v>
                </c:pt>
                <c:pt idx="334">
                  <c:v>3.1112826287063582E-3</c:v>
                </c:pt>
                <c:pt idx="335">
                  <c:v>3.1135037888702301E-3</c:v>
                </c:pt>
                <c:pt idx="336">
                  <c:v>3.1379684756924447E-3</c:v>
                </c:pt>
                <c:pt idx="337">
                  <c:v>3.2391315064568852E-3</c:v>
                </c:pt>
                <c:pt idx="338">
                  <c:v>3.2929231970451091E-3</c:v>
                </c:pt>
                <c:pt idx="339">
                  <c:v>3.3476836620790597E-3</c:v>
                </c:pt>
                <c:pt idx="340">
                  <c:v>3.3679926404253119E-3</c:v>
                </c:pt>
                <c:pt idx="341">
                  <c:v>3.4061033084821024E-3</c:v>
                </c:pt>
                <c:pt idx="342">
                  <c:v>3.4252848414956516E-3</c:v>
                </c:pt>
                <c:pt idx="343">
                  <c:v>3.4508291577329936E-3</c:v>
                </c:pt>
                <c:pt idx="344">
                  <c:v>3.5567089470518757E-3</c:v>
                </c:pt>
                <c:pt idx="345">
                  <c:v>3.5578182383089792E-3</c:v>
                </c:pt>
                <c:pt idx="346">
                  <c:v>3.7295016018431527E-3</c:v>
                </c:pt>
                <c:pt idx="347">
                  <c:v>3.7534993702616113E-3</c:v>
                </c:pt>
                <c:pt idx="348">
                  <c:v>3.7664827954768648E-3</c:v>
                </c:pt>
                <c:pt idx="349">
                  <c:v>3.7685527838538487E-3</c:v>
                </c:pt>
                <c:pt idx="350">
                  <c:v>3.7870226279180432E-3</c:v>
                </c:pt>
                <c:pt idx="351">
                  <c:v>3.7982742435800029E-3</c:v>
                </c:pt>
                <c:pt idx="352">
                  <c:v>3.8359445089030438E-3</c:v>
                </c:pt>
                <c:pt idx="353">
                  <c:v>3.9572667392019246E-3</c:v>
                </c:pt>
                <c:pt idx="354">
                  <c:v>3.9923110406602609E-3</c:v>
                </c:pt>
                <c:pt idx="355">
                  <c:v>4.0538106003048862E-3</c:v>
                </c:pt>
                <c:pt idx="356">
                  <c:v>4.1014628461570378E-3</c:v>
                </c:pt>
                <c:pt idx="357">
                  <c:v>4.1636761011056376E-3</c:v>
                </c:pt>
                <c:pt idx="358">
                  <c:v>4.1767392114875719E-3</c:v>
                </c:pt>
                <c:pt idx="359">
                  <c:v>4.1801045669516623E-3</c:v>
                </c:pt>
                <c:pt idx="360">
                  <c:v>4.2019912584829646E-3</c:v>
                </c:pt>
                <c:pt idx="361">
                  <c:v>4.293513546187116E-3</c:v>
                </c:pt>
                <c:pt idx="362">
                  <c:v>4.342351689503505E-3</c:v>
                </c:pt>
                <c:pt idx="363">
                  <c:v>4.3525639988421612E-3</c:v>
                </c:pt>
                <c:pt idx="364">
                  <c:v>4.3745512944927505E-3</c:v>
                </c:pt>
                <c:pt idx="365">
                  <c:v>4.386735440453227E-3</c:v>
                </c:pt>
                <c:pt idx="366">
                  <c:v>4.4424146676281268E-3</c:v>
                </c:pt>
                <c:pt idx="367">
                  <c:v>4.4488626130988881E-3</c:v>
                </c:pt>
                <c:pt idx="368">
                  <c:v>4.4553948716184897E-3</c:v>
                </c:pt>
                <c:pt idx="369">
                  <c:v>4.4931468809751339E-3</c:v>
                </c:pt>
                <c:pt idx="370">
                  <c:v>4.5253671408496954E-3</c:v>
                </c:pt>
                <c:pt idx="371">
                  <c:v>4.5436002340202494E-3</c:v>
                </c:pt>
                <c:pt idx="372">
                  <c:v>4.5663946845789114E-3</c:v>
                </c:pt>
                <c:pt idx="373">
                  <c:v>4.5791963800981402E-3</c:v>
                </c:pt>
                <c:pt idx="374">
                  <c:v>4.6513545171296463E-3</c:v>
                </c:pt>
                <c:pt idx="375">
                  <c:v>4.7149048594154084E-3</c:v>
                </c:pt>
                <c:pt idx="376">
                  <c:v>4.7457979919736061E-3</c:v>
                </c:pt>
                <c:pt idx="377">
                  <c:v>4.7523945666306452E-3</c:v>
                </c:pt>
                <c:pt idx="378">
                  <c:v>4.8869981196256731E-3</c:v>
                </c:pt>
                <c:pt idx="379">
                  <c:v>4.9672044896170199E-3</c:v>
                </c:pt>
                <c:pt idx="380">
                  <c:v>5.0100658725447441E-3</c:v>
                </c:pt>
                <c:pt idx="381">
                  <c:v>5.1374571455320142E-3</c:v>
                </c:pt>
                <c:pt idx="382">
                  <c:v>5.2144459735498213E-3</c:v>
                </c:pt>
                <c:pt idx="383">
                  <c:v>5.3139121475455683E-3</c:v>
                </c:pt>
                <c:pt idx="384">
                  <c:v>5.4213450401149176E-3</c:v>
                </c:pt>
                <c:pt idx="385">
                  <c:v>5.4246496052713566E-3</c:v>
                </c:pt>
                <c:pt idx="386">
                  <c:v>5.4328703371817862E-3</c:v>
                </c:pt>
                <c:pt idx="387">
                  <c:v>5.4553962923632503E-3</c:v>
                </c:pt>
                <c:pt idx="388">
                  <c:v>5.5859654756257957E-3</c:v>
                </c:pt>
                <c:pt idx="389">
                  <c:v>5.5872147668089558E-3</c:v>
                </c:pt>
                <c:pt idx="390">
                  <c:v>5.5996413233629638E-3</c:v>
                </c:pt>
                <c:pt idx="391">
                  <c:v>5.6876338245259233E-3</c:v>
                </c:pt>
                <c:pt idx="392">
                  <c:v>5.7649057037210639E-3</c:v>
                </c:pt>
                <c:pt idx="393">
                  <c:v>5.7840778223991005E-3</c:v>
                </c:pt>
                <c:pt idx="394">
                  <c:v>5.7930715142888323E-3</c:v>
                </c:pt>
                <c:pt idx="395">
                  <c:v>5.8455281274361883E-3</c:v>
                </c:pt>
                <c:pt idx="396">
                  <c:v>5.8691429577162378E-3</c:v>
                </c:pt>
                <c:pt idx="397">
                  <c:v>5.8926810575089346E-3</c:v>
                </c:pt>
                <c:pt idx="398">
                  <c:v>5.9149895192017439E-3</c:v>
                </c:pt>
                <c:pt idx="399">
                  <c:v>6.0086646670233874E-3</c:v>
                </c:pt>
                <c:pt idx="400">
                  <c:v>6.3168334439040533E-3</c:v>
                </c:pt>
                <c:pt idx="401">
                  <c:v>6.4399925343890914E-3</c:v>
                </c:pt>
                <c:pt idx="402">
                  <c:v>6.4406634337327122E-3</c:v>
                </c:pt>
                <c:pt idx="403">
                  <c:v>6.4437166807449634E-3</c:v>
                </c:pt>
                <c:pt idx="404">
                  <c:v>6.4593885398561536E-3</c:v>
                </c:pt>
                <c:pt idx="405">
                  <c:v>6.4843756950303533E-3</c:v>
                </c:pt>
                <c:pt idx="406">
                  <c:v>6.5196779355990034E-3</c:v>
                </c:pt>
                <c:pt idx="407">
                  <c:v>6.6277190891877369E-3</c:v>
                </c:pt>
                <c:pt idx="408">
                  <c:v>6.6981416474685132E-3</c:v>
                </c:pt>
                <c:pt idx="409">
                  <c:v>6.7214592109669825E-3</c:v>
                </c:pt>
                <c:pt idx="410">
                  <c:v>6.742545560829559E-3</c:v>
                </c:pt>
                <c:pt idx="411">
                  <c:v>6.8228943218896845E-3</c:v>
                </c:pt>
                <c:pt idx="412">
                  <c:v>6.916041717004771E-3</c:v>
                </c:pt>
                <c:pt idx="413">
                  <c:v>6.945858430849064E-3</c:v>
                </c:pt>
                <c:pt idx="414">
                  <c:v>7.0281793170827124E-3</c:v>
                </c:pt>
                <c:pt idx="415">
                  <c:v>7.048550060634374E-3</c:v>
                </c:pt>
                <c:pt idx="416">
                  <c:v>7.0711254832391025E-3</c:v>
                </c:pt>
                <c:pt idx="417">
                  <c:v>7.0849342186372292E-3</c:v>
                </c:pt>
                <c:pt idx="418">
                  <c:v>7.1538373566187741E-3</c:v>
                </c:pt>
                <c:pt idx="419">
                  <c:v>7.2738500753521005E-3</c:v>
                </c:pt>
                <c:pt idx="420">
                  <c:v>7.3048457034983307E-3</c:v>
                </c:pt>
                <c:pt idx="421">
                  <c:v>7.3837058780341271E-3</c:v>
                </c:pt>
                <c:pt idx="422">
                  <c:v>7.436021636869434E-3</c:v>
                </c:pt>
                <c:pt idx="423">
                  <c:v>7.4734466839414511E-3</c:v>
                </c:pt>
                <c:pt idx="424">
                  <c:v>7.5716965308935125E-3</c:v>
                </c:pt>
                <c:pt idx="425">
                  <c:v>7.6545723257060725E-3</c:v>
                </c:pt>
                <c:pt idx="426">
                  <c:v>7.6683136343925831E-3</c:v>
                </c:pt>
                <c:pt idx="427">
                  <c:v>7.7755987008397811E-3</c:v>
                </c:pt>
                <c:pt idx="428">
                  <c:v>7.8541160526362525E-3</c:v>
                </c:pt>
                <c:pt idx="429">
                  <c:v>7.9509415933432318E-3</c:v>
                </c:pt>
                <c:pt idx="430">
                  <c:v>7.9699175204881005E-3</c:v>
                </c:pt>
                <c:pt idx="431">
                  <c:v>7.996488634226355E-3</c:v>
                </c:pt>
                <c:pt idx="432">
                  <c:v>8.1310704688541922E-3</c:v>
                </c:pt>
                <c:pt idx="433">
                  <c:v>8.2176483480348624E-3</c:v>
                </c:pt>
                <c:pt idx="434">
                  <c:v>8.229854029955205E-3</c:v>
                </c:pt>
                <c:pt idx="435">
                  <c:v>8.2780043620993681E-3</c:v>
                </c:pt>
                <c:pt idx="436">
                  <c:v>8.31202402830491E-3</c:v>
                </c:pt>
                <c:pt idx="437">
                  <c:v>8.3195767919897051E-3</c:v>
                </c:pt>
                <c:pt idx="438">
                  <c:v>8.5100430002999945E-3</c:v>
                </c:pt>
                <c:pt idx="439">
                  <c:v>8.5818548479396923E-3</c:v>
                </c:pt>
                <c:pt idx="440">
                  <c:v>8.695706967553913E-3</c:v>
                </c:pt>
                <c:pt idx="441">
                  <c:v>8.7463060719605891E-3</c:v>
                </c:pt>
                <c:pt idx="442">
                  <c:v>8.7589687348537549E-3</c:v>
                </c:pt>
                <c:pt idx="443">
                  <c:v>8.8439346852923102E-3</c:v>
                </c:pt>
                <c:pt idx="444">
                  <c:v>9.0705298134672943E-3</c:v>
                </c:pt>
                <c:pt idx="445">
                  <c:v>9.0832739055157121E-3</c:v>
                </c:pt>
                <c:pt idx="446">
                  <c:v>9.1400719393979792E-3</c:v>
                </c:pt>
                <c:pt idx="447">
                  <c:v>9.1704325140866318E-3</c:v>
                </c:pt>
                <c:pt idx="448">
                  <c:v>9.2053926895186988E-3</c:v>
                </c:pt>
                <c:pt idx="449">
                  <c:v>9.2429739381977294E-3</c:v>
                </c:pt>
                <c:pt idx="450">
                  <c:v>9.2757873078045776E-3</c:v>
                </c:pt>
                <c:pt idx="451">
                  <c:v>9.4622408420922798E-3</c:v>
                </c:pt>
                <c:pt idx="452">
                  <c:v>9.6416905969636778E-3</c:v>
                </c:pt>
                <c:pt idx="453">
                  <c:v>9.7391568551344863E-3</c:v>
                </c:pt>
                <c:pt idx="454">
                  <c:v>9.7514850465023426E-3</c:v>
                </c:pt>
                <c:pt idx="455">
                  <c:v>9.7866759104573882E-3</c:v>
                </c:pt>
                <c:pt idx="456">
                  <c:v>9.8391768425471499E-3</c:v>
                </c:pt>
                <c:pt idx="457">
                  <c:v>9.8461372146396685E-3</c:v>
                </c:pt>
                <c:pt idx="458">
                  <c:v>9.8530431806085738E-3</c:v>
                </c:pt>
                <c:pt idx="459">
                  <c:v>1.0032868452038822E-2</c:v>
                </c:pt>
                <c:pt idx="460">
                  <c:v>1.0100010645606457E-2</c:v>
                </c:pt>
                <c:pt idx="461">
                  <c:v>1.0123688581959918E-2</c:v>
                </c:pt>
                <c:pt idx="462">
                  <c:v>1.0197075610805545E-2</c:v>
                </c:pt>
                <c:pt idx="463">
                  <c:v>1.0455222272227577E-2</c:v>
                </c:pt>
                <c:pt idx="464">
                  <c:v>1.0725773179602008E-2</c:v>
                </c:pt>
                <c:pt idx="465">
                  <c:v>1.091969355956293E-2</c:v>
                </c:pt>
                <c:pt idx="466">
                  <c:v>1.101115876114314E-2</c:v>
                </c:pt>
                <c:pt idx="467">
                  <c:v>1.1075127970142649E-2</c:v>
                </c:pt>
                <c:pt idx="468">
                  <c:v>1.1118896571889074E-2</c:v>
                </c:pt>
                <c:pt idx="469">
                  <c:v>1.1231156562052423E-2</c:v>
                </c:pt>
                <c:pt idx="470">
                  <c:v>1.1277115148976814E-2</c:v>
                </c:pt>
                <c:pt idx="471">
                  <c:v>1.1383478237782033E-2</c:v>
                </c:pt>
                <c:pt idx="472">
                  <c:v>1.1771213729721846E-2</c:v>
                </c:pt>
                <c:pt idx="473">
                  <c:v>1.1791867109254733E-2</c:v>
                </c:pt>
                <c:pt idx="474">
                  <c:v>1.1950349686822652E-2</c:v>
                </c:pt>
                <c:pt idx="475">
                  <c:v>1.2228699721730404E-2</c:v>
                </c:pt>
                <c:pt idx="476">
                  <c:v>1.2258811194274681E-2</c:v>
                </c:pt>
                <c:pt idx="477">
                  <c:v>1.2541970422878013E-2</c:v>
                </c:pt>
                <c:pt idx="478">
                  <c:v>1.2787720299438454E-2</c:v>
                </c:pt>
                <c:pt idx="479">
                  <c:v>1.3031306607521642E-2</c:v>
                </c:pt>
                <c:pt idx="480">
                  <c:v>1.3042590328091901E-2</c:v>
                </c:pt>
                <c:pt idx="481">
                  <c:v>1.3133537037762514E-2</c:v>
                </c:pt>
                <c:pt idx="482">
                  <c:v>1.3195290418832642E-2</c:v>
                </c:pt>
                <c:pt idx="483">
                  <c:v>1.3506034133948425E-2</c:v>
                </c:pt>
                <c:pt idx="484">
                  <c:v>1.3602461138405957E-2</c:v>
                </c:pt>
                <c:pt idx="485">
                  <c:v>1.3870625183525689E-2</c:v>
                </c:pt>
                <c:pt idx="486">
                  <c:v>1.4215575404458487E-2</c:v>
                </c:pt>
                <c:pt idx="487">
                  <c:v>1.4736447144141412E-2</c:v>
                </c:pt>
                <c:pt idx="488">
                  <c:v>1.5162921957812076E-2</c:v>
                </c:pt>
                <c:pt idx="489">
                  <c:v>1.5403993956423409E-2</c:v>
                </c:pt>
                <c:pt idx="490">
                  <c:v>1.5653815086314322E-2</c:v>
                </c:pt>
                <c:pt idx="491">
                  <c:v>1.6117450932492804E-2</c:v>
                </c:pt>
                <c:pt idx="492">
                  <c:v>1.7194470719014587E-2</c:v>
                </c:pt>
                <c:pt idx="493">
                  <c:v>1.7308358794599996E-2</c:v>
                </c:pt>
                <c:pt idx="494">
                  <c:v>1.751649165478374E-2</c:v>
                </c:pt>
                <c:pt idx="495">
                  <c:v>1.8794485883447405E-2</c:v>
                </c:pt>
                <c:pt idx="496">
                  <c:v>2.0291892723969016E-2</c:v>
                </c:pt>
                <c:pt idx="497">
                  <c:v>2.3587523282847932E-2</c:v>
                </c:pt>
              </c:numCache>
            </c:numRef>
          </c:xVal>
          <c:yVal>
            <c:numRef>
              <c:f>Sheet2!$C$2:$C$499</c:f>
              <c:numCache>
                <c:formatCode>0.00%</c:formatCode>
                <c:ptCount val="498"/>
                <c:pt idx="0">
                  <c:v>2.008032128514056E-3</c:v>
                </c:pt>
                <c:pt idx="1">
                  <c:v>4.0160642570281121E-3</c:v>
                </c:pt>
                <c:pt idx="2">
                  <c:v>6.024096385542169E-3</c:v>
                </c:pt>
                <c:pt idx="3">
                  <c:v>8.0321285140562242E-3</c:v>
                </c:pt>
                <c:pt idx="4">
                  <c:v>1.0040160642570281E-2</c:v>
                </c:pt>
                <c:pt idx="5">
                  <c:v>1.2048192771084338E-2</c:v>
                </c:pt>
                <c:pt idx="6">
                  <c:v>1.4056224899598393E-2</c:v>
                </c:pt>
                <c:pt idx="7">
                  <c:v>1.6064257028112448E-2</c:v>
                </c:pt>
                <c:pt idx="8">
                  <c:v>1.8072289156626505E-2</c:v>
                </c:pt>
                <c:pt idx="9">
                  <c:v>2.0080321285140562E-2</c:v>
                </c:pt>
                <c:pt idx="10">
                  <c:v>2.2088353413654619E-2</c:v>
                </c:pt>
                <c:pt idx="11">
                  <c:v>2.4096385542168676E-2</c:v>
                </c:pt>
                <c:pt idx="12">
                  <c:v>2.6104417670682729E-2</c:v>
                </c:pt>
                <c:pt idx="13">
                  <c:v>2.8112449799196786E-2</c:v>
                </c:pt>
                <c:pt idx="14">
                  <c:v>3.0120481927710843E-2</c:v>
                </c:pt>
                <c:pt idx="15">
                  <c:v>3.2128514056224897E-2</c:v>
                </c:pt>
                <c:pt idx="16">
                  <c:v>3.4136546184738957E-2</c:v>
                </c:pt>
                <c:pt idx="17">
                  <c:v>3.614457831325301E-2</c:v>
                </c:pt>
                <c:pt idx="18">
                  <c:v>3.8152610441767071E-2</c:v>
                </c:pt>
                <c:pt idx="19">
                  <c:v>4.0160642570281124E-2</c:v>
                </c:pt>
                <c:pt idx="20">
                  <c:v>4.2168674698795178E-2</c:v>
                </c:pt>
                <c:pt idx="21">
                  <c:v>4.4176706827309238E-2</c:v>
                </c:pt>
                <c:pt idx="22">
                  <c:v>4.6184738955823292E-2</c:v>
                </c:pt>
                <c:pt idx="23">
                  <c:v>4.8192771084337352E-2</c:v>
                </c:pt>
                <c:pt idx="24">
                  <c:v>5.0200803212851405E-2</c:v>
                </c:pt>
                <c:pt idx="25">
                  <c:v>5.2208835341365459E-2</c:v>
                </c:pt>
                <c:pt idx="26">
                  <c:v>5.4216867469879519E-2</c:v>
                </c:pt>
                <c:pt idx="27">
                  <c:v>5.6224899598393573E-2</c:v>
                </c:pt>
                <c:pt idx="28">
                  <c:v>5.8232931726907633E-2</c:v>
                </c:pt>
                <c:pt idx="29">
                  <c:v>6.0240963855421686E-2</c:v>
                </c:pt>
                <c:pt idx="30">
                  <c:v>6.224899598393574E-2</c:v>
                </c:pt>
                <c:pt idx="31">
                  <c:v>6.4257028112449793E-2</c:v>
                </c:pt>
                <c:pt idx="32">
                  <c:v>6.6265060240963861E-2</c:v>
                </c:pt>
                <c:pt idx="33">
                  <c:v>6.8273092369477914E-2</c:v>
                </c:pt>
                <c:pt idx="34">
                  <c:v>7.0281124497991967E-2</c:v>
                </c:pt>
                <c:pt idx="35">
                  <c:v>7.2289156626506021E-2</c:v>
                </c:pt>
                <c:pt idx="36">
                  <c:v>7.4297188755020074E-2</c:v>
                </c:pt>
                <c:pt idx="37">
                  <c:v>7.6305220883534142E-2</c:v>
                </c:pt>
                <c:pt idx="38">
                  <c:v>7.8313253012048195E-2</c:v>
                </c:pt>
                <c:pt idx="39">
                  <c:v>8.0321285140562249E-2</c:v>
                </c:pt>
                <c:pt idx="40">
                  <c:v>8.2329317269076302E-2</c:v>
                </c:pt>
                <c:pt idx="41">
                  <c:v>8.4337349397590355E-2</c:v>
                </c:pt>
                <c:pt idx="42">
                  <c:v>8.6345381526104423E-2</c:v>
                </c:pt>
                <c:pt idx="43">
                  <c:v>8.8353413654618476E-2</c:v>
                </c:pt>
                <c:pt idx="44">
                  <c:v>9.036144578313253E-2</c:v>
                </c:pt>
                <c:pt idx="45">
                  <c:v>9.2369477911646583E-2</c:v>
                </c:pt>
                <c:pt idx="46">
                  <c:v>9.4377510040160636E-2</c:v>
                </c:pt>
                <c:pt idx="47">
                  <c:v>9.6385542168674704E-2</c:v>
                </c:pt>
                <c:pt idx="48">
                  <c:v>9.8393574297188757E-2</c:v>
                </c:pt>
                <c:pt idx="49">
                  <c:v>0.10040160642570281</c:v>
                </c:pt>
                <c:pt idx="50">
                  <c:v>0.10240963855421686</c:v>
                </c:pt>
                <c:pt idx="51">
                  <c:v>0.10441767068273092</c:v>
                </c:pt>
                <c:pt idx="52">
                  <c:v>0.10642570281124498</c:v>
                </c:pt>
                <c:pt idx="53">
                  <c:v>0.10843373493975904</c:v>
                </c:pt>
                <c:pt idx="54">
                  <c:v>0.11044176706827309</c:v>
                </c:pt>
                <c:pt idx="55">
                  <c:v>0.11244979919678715</c:v>
                </c:pt>
                <c:pt idx="56">
                  <c:v>0.1144578313253012</c:v>
                </c:pt>
                <c:pt idx="57">
                  <c:v>0.11646586345381527</c:v>
                </c:pt>
                <c:pt idx="58">
                  <c:v>0.11847389558232932</c:v>
                </c:pt>
                <c:pt idx="59">
                  <c:v>0.12048192771084337</c:v>
                </c:pt>
                <c:pt idx="60">
                  <c:v>0.12248995983935743</c:v>
                </c:pt>
                <c:pt idx="61">
                  <c:v>0.12449799196787148</c:v>
                </c:pt>
                <c:pt idx="62">
                  <c:v>0.12650602409638553</c:v>
                </c:pt>
                <c:pt idx="63">
                  <c:v>0.12851405622489959</c:v>
                </c:pt>
                <c:pt idx="64">
                  <c:v>0.13052208835341367</c:v>
                </c:pt>
                <c:pt idx="65">
                  <c:v>0.13253012048192772</c:v>
                </c:pt>
                <c:pt idx="66">
                  <c:v>0.13453815261044177</c:v>
                </c:pt>
                <c:pt idx="67">
                  <c:v>0.13654618473895583</c:v>
                </c:pt>
                <c:pt idx="68">
                  <c:v>0.13855421686746988</c:v>
                </c:pt>
                <c:pt idx="69">
                  <c:v>0.14056224899598393</c:v>
                </c:pt>
                <c:pt idx="70">
                  <c:v>0.14257028112449799</c:v>
                </c:pt>
                <c:pt idx="71">
                  <c:v>0.14457831325301204</c:v>
                </c:pt>
                <c:pt idx="72">
                  <c:v>0.1465863453815261</c:v>
                </c:pt>
                <c:pt idx="73">
                  <c:v>0.14859437751004015</c:v>
                </c:pt>
                <c:pt idx="74">
                  <c:v>0.15060240963855423</c:v>
                </c:pt>
                <c:pt idx="75">
                  <c:v>0.15261044176706828</c:v>
                </c:pt>
                <c:pt idx="76">
                  <c:v>0.15461847389558234</c:v>
                </c:pt>
                <c:pt idx="77">
                  <c:v>0.15662650602409639</c:v>
                </c:pt>
                <c:pt idx="78">
                  <c:v>0.15863453815261044</c:v>
                </c:pt>
                <c:pt idx="79">
                  <c:v>0.1606425702811245</c:v>
                </c:pt>
                <c:pt idx="80">
                  <c:v>0.16265060240963855</c:v>
                </c:pt>
                <c:pt idx="81">
                  <c:v>0.1646586345381526</c:v>
                </c:pt>
                <c:pt idx="82">
                  <c:v>0.16666666666666666</c:v>
                </c:pt>
                <c:pt idx="83">
                  <c:v>0.16867469879518071</c:v>
                </c:pt>
                <c:pt idx="84">
                  <c:v>0.17068273092369479</c:v>
                </c:pt>
                <c:pt idx="85">
                  <c:v>0.17269076305220885</c:v>
                </c:pt>
                <c:pt idx="86">
                  <c:v>0.1746987951807229</c:v>
                </c:pt>
                <c:pt idx="87">
                  <c:v>0.17670682730923695</c:v>
                </c:pt>
                <c:pt idx="88">
                  <c:v>0.17871485943775101</c:v>
                </c:pt>
                <c:pt idx="89">
                  <c:v>0.18072289156626506</c:v>
                </c:pt>
                <c:pt idx="90">
                  <c:v>0.18273092369477911</c:v>
                </c:pt>
                <c:pt idx="91">
                  <c:v>0.18473895582329317</c:v>
                </c:pt>
                <c:pt idx="92">
                  <c:v>0.18674698795180722</c:v>
                </c:pt>
                <c:pt idx="93">
                  <c:v>0.18875502008032127</c:v>
                </c:pt>
                <c:pt idx="94">
                  <c:v>0.19076305220883535</c:v>
                </c:pt>
                <c:pt idx="95">
                  <c:v>0.19277108433734941</c:v>
                </c:pt>
                <c:pt idx="96">
                  <c:v>0.19477911646586346</c:v>
                </c:pt>
                <c:pt idx="97">
                  <c:v>0.19678714859437751</c:v>
                </c:pt>
                <c:pt idx="98">
                  <c:v>0.19879518072289157</c:v>
                </c:pt>
                <c:pt idx="99">
                  <c:v>0.20080321285140562</c:v>
                </c:pt>
                <c:pt idx="100">
                  <c:v>0.20281124497991967</c:v>
                </c:pt>
                <c:pt idx="101">
                  <c:v>0.20481927710843373</c:v>
                </c:pt>
                <c:pt idx="102">
                  <c:v>0.20682730923694778</c:v>
                </c:pt>
                <c:pt idx="103">
                  <c:v>0.20883534136546184</c:v>
                </c:pt>
                <c:pt idx="104">
                  <c:v>0.21084337349397592</c:v>
                </c:pt>
                <c:pt idx="105">
                  <c:v>0.21285140562248997</c:v>
                </c:pt>
                <c:pt idx="106">
                  <c:v>0.21485943775100402</c:v>
                </c:pt>
                <c:pt idx="107">
                  <c:v>0.21686746987951808</c:v>
                </c:pt>
                <c:pt idx="108">
                  <c:v>0.21887550200803213</c:v>
                </c:pt>
                <c:pt idx="109">
                  <c:v>0.22088353413654618</c:v>
                </c:pt>
                <c:pt idx="110">
                  <c:v>0.22289156626506024</c:v>
                </c:pt>
                <c:pt idx="111">
                  <c:v>0.22489959839357429</c:v>
                </c:pt>
                <c:pt idx="112">
                  <c:v>0.22690763052208834</c:v>
                </c:pt>
                <c:pt idx="113">
                  <c:v>0.2289156626506024</c:v>
                </c:pt>
                <c:pt idx="114">
                  <c:v>0.23092369477911648</c:v>
                </c:pt>
                <c:pt idx="115">
                  <c:v>0.23293172690763053</c:v>
                </c:pt>
                <c:pt idx="116">
                  <c:v>0.23493975903614459</c:v>
                </c:pt>
                <c:pt idx="117">
                  <c:v>0.23694779116465864</c:v>
                </c:pt>
                <c:pt idx="118">
                  <c:v>0.23895582329317269</c:v>
                </c:pt>
                <c:pt idx="119">
                  <c:v>0.24096385542168675</c:v>
                </c:pt>
                <c:pt idx="120">
                  <c:v>0.2429718875502008</c:v>
                </c:pt>
                <c:pt idx="121">
                  <c:v>0.24497991967871485</c:v>
                </c:pt>
                <c:pt idx="122">
                  <c:v>0.24698795180722891</c:v>
                </c:pt>
                <c:pt idx="123">
                  <c:v>0.24899598393574296</c:v>
                </c:pt>
                <c:pt idx="124">
                  <c:v>0.25100401606425704</c:v>
                </c:pt>
                <c:pt idx="125">
                  <c:v>0.25301204819277107</c:v>
                </c:pt>
                <c:pt idx="126">
                  <c:v>0.25502008032128515</c:v>
                </c:pt>
                <c:pt idx="127">
                  <c:v>0.25702811244979917</c:v>
                </c:pt>
                <c:pt idx="128">
                  <c:v>0.25903614457831325</c:v>
                </c:pt>
                <c:pt idx="129">
                  <c:v>0.26104417670682734</c:v>
                </c:pt>
                <c:pt idx="130">
                  <c:v>0.26305220883534136</c:v>
                </c:pt>
                <c:pt idx="131">
                  <c:v>0.26506024096385544</c:v>
                </c:pt>
                <c:pt idx="132">
                  <c:v>0.26706827309236947</c:v>
                </c:pt>
                <c:pt idx="133">
                  <c:v>0.26907630522088355</c:v>
                </c:pt>
                <c:pt idx="134">
                  <c:v>0.27108433734939757</c:v>
                </c:pt>
                <c:pt idx="135">
                  <c:v>0.27309236947791166</c:v>
                </c:pt>
                <c:pt idx="136">
                  <c:v>0.27510040160642568</c:v>
                </c:pt>
                <c:pt idx="137">
                  <c:v>0.27710843373493976</c:v>
                </c:pt>
                <c:pt idx="138">
                  <c:v>0.27911646586345379</c:v>
                </c:pt>
                <c:pt idx="139">
                  <c:v>0.28112449799196787</c:v>
                </c:pt>
                <c:pt idx="140">
                  <c:v>0.28313253012048195</c:v>
                </c:pt>
                <c:pt idx="141">
                  <c:v>0.28514056224899598</c:v>
                </c:pt>
                <c:pt idx="142">
                  <c:v>0.28714859437751006</c:v>
                </c:pt>
                <c:pt idx="143">
                  <c:v>0.28915662650602408</c:v>
                </c:pt>
                <c:pt idx="144">
                  <c:v>0.29116465863453816</c:v>
                </c:pt>
                <c:pt idx="145">
                  <c:v>0.29317269076305219</c:v>
                </c:pt>
                <c:pt idx="146">
                  <c:v>0.29518072289156627</c:v>
                </c:pt>
                <c:pt idx="147">
                  <c:v>0.2971887550200803</c:v>
                </c:pt>
                <c:pt idx="148">
                  <c:v>0.29919678714859438</c:v>
                </c:pt>
                <c:pt idx="149">
                  <c:v>0.30120481927710846</c:v>
                </c:pt>
                <c:pt idx="150">
                  <c:v>0.30321285140562249</c:v>
                </c:pt>
                <c:pt idx="151">
                  <c:v>0.30522088353413657</c:v>
                </c:pt>
                <c:pt idx="152">
                  <c:v>0.30722891566265059</c:v>
                </c:pt>
                <c:pt idx="153">
                  <c:v>0.30923694779116467</c:v>
                </c:pt>
                <c:pt idx="154">
                  <c:v>0.3112449799196787</c:v>
                </c:pt>
                <c:pt idx="155">
                  <c:v>0.31325301204819278</c:v>
                </c:pt>
                <c:pt idx="156">
                  <c:v>0.31526104417670681</c:v>
                </c:pt>
                <c:pt idx="157">
                  <c:v>0.31726907630522089</c:v>
                </c:pt>
                <c:pt idx="158">
                  <c:v>0.31927710843373491</c:v>
                </c:pt>
                <c:pt idx="159">
                  <c:v>0.32128514056224899</c:v>
                </c:pt>
                <c:pt idx="160">
                  <c:v>0.32329317269076308</c:v>
                </c:pt>
                <c:pt idx="161">
                  <c:v>0.3253012048192771</c:v>
                </c:pt>
                <c:pt idx="162">
                  <c:v>0.32730923694779118</c:v>
                </c:pt>
                <c:pt idx="163">
                  <c:v>0.32931726907630521</c:v>
                </c:pt>
                <c:pt idx="164">
                  <c:v>0.33132530120481929</c:v>
                </c:pt>
                <c:pt idx="165">
                  <c:v>0.33333333333333331</c:v>
                </c:pt>
                <c:pt idx="166">
                  <c:v>0.3353413654618474</c:v>
                </c:pt>
                <c:pt idx="167">
                  <c:v>0.33734939759036142</c:v>
                </c:pt>
                <c:pt idx="168">
                  <c:v>0.3393574297188755</c:v>
                </c:pt>
                <c:pt idx="169">
                  <c:v>0.34136546184738958</c:v>
                </c:pt>
                <c:pt idx="170">
                  <c:v>0.34337349397590361</c:v>
                </c:pt>
                <c:pt idx="171">
                  <c:v>0.34538152610441769</c:v>
                </c:pt>
                <c:pt idx="172">
                  <c:v>0.34738955823293172</c:v>
                </c:pt>
                <c:pt idx="173">
                  <c:v>0.3493975903614458</c:v>
                </c:pt>
                <c:pt idx="174">
                  <c:v>0.35140562248995982</c:v>
                </c:pt>
                <c:pt idx="175">
                  <c:v>0.3534136546184739</c:v>
                </c:pt>
                <c:pt idx="176">
                  <c:v>0.35542168674698793</c:v>
                </c:pt>
                <c:pt idx="177">
                  <c:v>0.35742971887550201</c:v>
                </c:pt>
                <c:pt idx="178">
                  <c:v>0.35943775100401604</c:v>
                </c:pt>
                <c:pt idx="179">
                  <c:v>0.36144578313253012</c:v>
                </c:pt>
                <c:pt idx="180">
                  <c:v>0.3634538152610442</c:v>
                </c:pt>
                <c:pt idx="181">
                  <c:v>0.36546184738955823</c:v>
                </c:pt>
                <c:pt idx="182">
                  <c:v>0.36746987951807231</c:v>
                </c:pt>
                <c:pt idx="183">
                  <c:v>0.36947791164658633</c:v>
                </c:pt>
                <c:pt idx="184">
                  <c:v>0.37148594377510041</c:v>
                </c:pt>
                <c:pt idx="185">
                  <c:v>0.37349397590361444</c:v>
                </c:pt>
                <c:pt idx="186">
                  <c:v>0.37550200803212852</c:v>
                </c:pt>
                <c:pt idx="187">
                  <c:v>0.37751004016064255</c:v>
                </c:pt>
                <c:pt idx="188">
                  <c:v>0.37951807228915663</c:v>
                </c:pt>
                <c:pt idx="189">
                  <c:v>0.38152610441767071</c:v>
                </c:pt>
                <c:pt idx="190">
                  <c:v>0.38353413654618473</c:v>
                </c:pt>
                <c:pt idx="191">
                  <c:v>0.38554216867469882</c:v>
                </c:pt>
                <c:pt idx="192">
                  <c:v>0.38755020080321284</c:v>
                </c:pt>
                <c:pt idx="193">
                  <c:v>0.38955823293172692</c:v>
                </c:pt>
                <c:pt idx="194">
                  <c:v>0.39156626506024095</c:v>
                </c:pt>
                <c:pt idx="195">
                  <c:v>0.39357429718875503</c:v>
                </c:pt>
                <c:pt idx="196">
                  <c:v>0.39558232931726905</c:v>
                </c:pt>
                <c:pt idx="197">
                  <c:v>0.39759036144578314</c:v>
                </c:pt>
                <c:pt idx="198">
                  <c:v>0.39959839357429716</c:v>
                </c:pt>
                <c:pt idx="199">
                  <c:v>0.40160642570281124</c:v>
                </c:pt>
                <c:pt idx="200">
                  <c:v>0.40361445783132532</c:v>
                </c:pt>
                <c:pt idx="201">
                  <c:v>0.40562248995983935</c:v>
                </c:pt>
                <c:pt idx="202">
                  <c:v>0.40763052208835343</c:v>
                </c:pt>
                <c:pt idx="203">
                  <c:v>0.40963855421686746</c:v>
                </c:pt>
                <c:pt idx="204">
                  <c:v>0.41164658634538154</c:v>
                </c:pt>
                <c:pt idx="205">
                  <c:v>0.41365461847389556</c:v>
                </c:pt>
                <c:pt idx="206">
                  <c:v>0.41566265060240964</c:v>
                </c:pt>
                <c:pt idx="207">
                  <c:v>0.41767068273092367</c:v>
                </c:pt>
                <c:pt idx="208">
                  <c:v>0.41967871485943775</c:v>
                </c:pt>
                <c:pt idx="209">
                  <c:v>0.42168674698795183</c:v>
                </c:pt>
                <c:pt idx="210">
                  <c:v>0.42369477911646586</c:v>
                </c:pt>
                <c:pt idx="211">
                  <c:v>0.42570281124497994</c:v>
                </c:pt>
                <c:pt idx="212">
                  <c:v>0.42771084337349397</c:v>
                </c:pt>
                <c:pt idx="213">
                  <c:v>0.42971887550200805</c:v>
                </c:pt>
                <c:pt idx="214">
                  <c:v>0.43172690763052207</c:v>
                </c:pt>
                <c:pt idx="215">
                  <c:v>0.43373493975903615</c:v>
                </c:pt>
                <c:pt idx="216">
                  <c:v>0.43574297188755018</c:v>
                </c:pt>
                <c:pt idx="217">
                  <c:v>0.43775100401606426</c:v>
                </c:pt>
                <c:pt idx="218">
                  <c:v>0.43975903614457829</c:v>
                </c:pt>
                <c:pt idx="219">
                  <c:v>0.44176706827309237</c:v>
                </c:pt>
                <c:pt idx="220">
                  <c:v>0.44377510040160645</c:v>
                </c:pt>
                <c:pt idx="221">
                  <c:v>0.44578313253012047</c:v>
                </c:pt>
                <c:pt idx="222">
                  <c:v>0.44779116465863456</c:v>
                </c:pt>
                <c:pt idx="223">
                  <c:v>0.44979919678714858</c:v>
                </c:pt>
                <c:pt idx="224">
                  <c:v>0.45180722891566266</c:v>
                </c:pt>
                <c:pt idx="225">
                  <c:v>0.45381526104417669</c:v>
                </c:pt>
                <c:pt idx="226">
                  <c:v>0.45582329317269077</c:v>
                </c:pt>
                <c:pt idx="227">
                  <c:v>0.45783132530120479</c:v>
                </c:pt>
                <c:pt idx="228">
                  <c:v>0.46184738955823296</c:v>
                </c:pt>
                <c:pt idx="229">
                  <c:v>0.46184738955823296</c:v>
                </c:pt>
                <c:pt idx="230">
                  <c:v>0.46385542168674698</c:v>
                </c:pt>
                <c:pt idx="231">
                  <c:v>0.46586345381526106</c:v>
                </c:pt>
                <c:pt idx="232">
                  <c:v>0.46787148594377509</c:v>
                </c:pt>
                <c:pt idx="233">
                  <c:v>0.46987951807228917</c:v>
                </c:pt>
                <c:pt idx="234">
                  <c:v>0.4718875502008032</c:v>
                </c:pt>
                <c:pt idx="235">
                  <c:v>0.47389558232931728</c:v>
                </c:pt>
                <c:pt idx="236">
                  <c:v>0.4759036144578313</c:v>
                </c:pt>
                <c:pt idx="237">
                  <c:v>0.47791164658634538</c:v>
                </c:pt>
                <c:pt idx="238">
                  <c:v>0.47991967871485941</c:v>
                </c:pt>
                <c:pt idx="239">
                  <c:v>0.48192771084337349</c:v>
                </c:pt>
                <c:pt idx="240">
                  <c:v>0.48393574297188757</c:v>
                </c:pt>
                <c:pt idx="241">
                  <c:v>0.4859437751004016</c:v>
                </c:pt>
                <c:pt idx="242">
                  <c:v>0.48795180722891568</c:v>
                </c:pt>
                <c:pt idx="243">
                  <c:v>0.48995983935742971</c:v>
                </c:pt>
                <c:pt idx="244">
                  <c:v>0.49196787148594379</c:v>
                </c:pt>
                <c:pt idx="245">
                  <c:v>0.49397590361445781</c:v>
                </c:pt>
                <c:pt idx="246">
                  <c:v>0.49598393574297189</c:v>
                </c:pt>
                <c:pt idx="247">
                  <c:v>0.49799196787148592</c:v>
                </c:pt>
                <c:pt idx="248">
                  <c:v>0.5</c:v>
                </c:pt>
                <c:pt idx="249">
                  <c:v>0.50200803212851408</c:v>
                </c:pt>
                <c:pt idx="250">
                  <c:v>0.50401606425702816</c:v>
                </c:pt>
                <c:pt idx="251">
                  <c:v>0.50602409638554213</c:v>
                </c:pt>
                <c:pt idx="252">
                  <c:v>0.50803212851405621</c:v>
                </c:pt>
                <c:pt idx="253">
                  <c:v>0.51004016064257029</c:v>
                </c:pt>
                <c:pt idx="254">
                  <c:v>0.51204819277108438</c:v>
                </c:pt>
                <c:pt idx="255">
                  <c:v>0.51405622489959835</c:v>
                </c:pt>
                <c:pt idx="256">
                  <c:v>0.51606425702811243</c:v>
                </c:pt>
                <c:pt idx="257">
                  <c:v>0.51807228915662651</c:v>
                </c:pt>
                <c:pt idx="258">
                  <c:v>0.52008032128514059</c:v>
                </c:pt>
                <c:pt idx="259">
                  <c:v>0.52208835341365467</c:v>
                </c:pt>
                <c:pt idx="260">
                  <c:v>0.52409638554216864</c:v>
                </c:pt>
                <c:pt idx="261">
                  <c:v>0.52610441767068272</c:v>
                </c:pt>
                <c:pt idx="262">
                  <c:v>0.5281124497991968</c:v>
                </c:pt>
                <c:pt idx="263">
                  <c:v>0.53012048192771088</c:v>
                </c:pt>
                <c:pt idx="264">
                  <c:v>0.53212851405622486</c:v>
                </c:pt>
                <c:pt idx="265">
                  <c:v>0.53413654618473894</c:v>
                </c:pt>
                <c:pt idx="266">
                  <c:v>0.53614457831325302</c:v>
                </c:pt>
                <c:pt idx="267">
                  <c:v>0.5381526104417671</c:v>
                </c:pt>
                <c:pt idx="268">
                  <c:v>0.54016064257028118</c:v>
                </c:pt>
                <c:pt idx="269">
                  <c:v>0.54216867469879515</c:v>
                </c:pt>
                <c:pt idx="270">
                  <c:v>0.54417670682730923</c:v>
                </c:pt>
                <c:pt idx="271">
                  <c:v>0.54618473895582331</c:v>
                </c:pt>
                <c:pt idx="272">
                  <c:v>0.54819277108433739</c:v>
                </c:pt>
                <c:pt idx="273">
                  <c:v>0.55020080321285136</c:v>
                </c:pt>
                <c:pt idx="274">
                  <c:v>0.55220883534136544</c:v>
                </c:pt>
                <c:pt idx="275">
                  <c:v>0.55421686746987953</c:v>
                </c:pt>
                <c:pt idx="276">
                  <c:v>0.55622489959839361</c:v>
                </c:pt>
                <c:pt idx="277">
                  <c:v>0.55823293172690758</c:v>
                </c:pt>
                <c:pt idx="278">
                  <c:v>0.56024096385542166</c:v>
                </c:pt>
                <c:pt idx="279">
                  <c:v>0.56224899598393574</c:v>
                </c:pt>
                <c:pt idx="280">
                  <c:v>0.56425702811244982</c:v>
                </c:pt>
                <c:pt idx="281">
                  <c:v>0.5662650602409639</c:v>
                </c:pt>
                <c:pt idx="282">
                  <c:v>0.56827309236947787</c:v>
                </c:pt>
                <c:pt idx="283">
                  <c:v>0.57028112449799195</c:v>
                </c:pt>
                <c:pt idx="284">
                  <c:v>0.57228915662650603</c:v>
                </c:pt>
                <c:pt idx="285">
                  <c:v>0.57429718875502012</c:v>
                </c:pt>
                <c:pt idx="286">
                  <c:v>0.57630522088353409</c:v>
                </c:pt>
                <c:pt idx="287">
                  <c:v>0.57831325301204817</c:v>
                </c:pt>
                <c:pt idx="288">
                  <c:v>0.58032128514056225</c:v>
                </c:pt>
                <c:pt idx="289">
                  <c:v>0.58232931726907633</c:v>
                </c:pt>
                <c:pt idx="290">
                  <c:v>0.58433734939759041</c:v>
                </c:pt>
                <c:pt idx="291">
                  <c:v>0.58634538152610438</c:v>
                </c:pt>
                <c:pt idx="292">
                  <c:v>0.58835341365461846</c:v>
                </c:pt>
                <c:pt idx="293">
                  <c:v>0.59036144578313254</c:v>
                </c:pt>
                <c:pt idx="294">
                  <c:v>0.59236947791164662</c:v>
                </c:pt>
                <c:pt idx="295">
                  <c:v>0.59437751004016059</c:v>
                </c:pt>
                <c:pt idx="296">
                  <c:v>0.59638554216867468</c:v>
                </c:pt>
                <c:pt idx="297">
                  <c:v>0.59839357429718876</c:v>
                </c:pt>
                <c:pt idx="298">
                  <c:v>0.60040160642570284</c:v>
                </c:pt>
                <c:pt idx="299">
                  <c:v>0.60240963855421692</c:v>
                </c:pt>
                <c:pt idx="300">
                  <c:v>0.60441767068273089</c:v>
                </c:pt>
                <c:pt idx="301">
                  <c:v>0.60642570281124497</c:v>
                </c:pt>
                <c:pt idx="302">
                  <c:v>0.60843373493975905</c:v>
                </c:pt>
                <c:pt idx="303">
                  <c:v>0.61044176706827313</c:v>
                </c:pt>
                <c:pt idx="304">
                  <c:v>0.6124497991967871</c:v>
                </c:pt>
                <c:pt idx="305">
                  <c:v>0.61445783132530118</c:v>
                </c:pt>
                <c:pt idx="306">
                  <c:v>0.61646586345381527</c:v>
                </c:pt>
                <c:pt idx="307">
                  <c:v>0.61847389558232935</c:v>
                </c:pt>
                <c:pt idx="308">
                  <c:v>0.62048192771084343</c:v>
                </c:pt>
                <c:pt idx="309">
                  <c:v>0.6224899598393574</c:v>
                </c:pt>
                <c:pt idx="310">
                  <c:v>0.62449799196787148</c:v>
                </c:pt>
                <c:pt idx="311">
                  <c:v>0.62650602409638556</c:v>
                </c:pt>
                <c:pt idx="312">
                  <c:v>0.62851405622489964</c:v>
                </c:pt>
                <c:pt idx="313">
                  <c:v>0.63052208835341361</c:v>
                </c:pt>
                <c:pt idx="314">
                  <c:v>0.63253012048192769</c:v>
                </c:pt>
                <c:pt idx="315">
                  <c:v>0.63453815261044177</c:v>
                </c:pt>
                <c:pt idx="316">
                  <c:v>0.63654618473895586</c:v>
                </c:pt>
                <c:pt idx="317">
                  <c:v>0.63855421686746983</c:v>
                </c:pt>
                <c:pt idx="318">
                  <c:v>0.64056224899598391</c:v>
                </c:pt>
                <c:pt idx="319">
                  <c:v>0.64257028112449799</c:v>
                </c:pt>
                <c:pt idx="320">
                  <c:v>0.64457831325301207</c:v>
                </c:pt>
                <c:pt idx="321">
                  <c:v>0.64658634538152615</c:v>
                </c:pt>
                <c:pt idx="322">
                  <c:v>0.64859437751004012</c:v>
                </c:pt>
                <c:pt idx="323">
                  <c:v>0.6506024096385542</c:v>
                </c:pt>
                <c:pt idx="324">
                  <c:v>0.65261044176706828</c:v>
                </c:pt>
                <c:pt idx="325">
                  <c:v>0.65461847389558236</c:v>
                </c:pt>
                <c:pt idx="326">
                  <c:v>0.65662650602409633</c:v>
                </c:pt>
                <c:pt idx="327">
                  <c:v>0.65863453815261042</c:v>
                </c:pt>
                <c:pt idx="328">
                  <c:v>0.6606425702811245</c:v>
                </c:pt>
                <c:pt idx="329">
                  <c:v>0.66265060240963858</c:v>
                </c:pt>
                <c:pt idx="330">
                  <c:v>0.66465863453815266</c:v>
                </c:pt>
                <c:pt idx="331">
                  <c:v>0.66666666666666663</c:v>
                </c:pt>
                <c:pt idx="332">
                  <c:v>0.66867469879518071</c:v>
                </c:pt>
                <c:pt idx="333">
                  <c:v>0.67068273092369479</c:v>
                </c:pt>
                <c:pt idx="334">
                  <c:v>0.67269076305220887</c:v>
                </c:pt>
                <c:pt idx="335">
                  <c:v>0.67469879518072284</c:v>
                </c:pt>
                <c:pt idx="336">
                  <c:v>0.67670682730923692</c:v>
                </c:pt>
                <c:pt idx="337">
                  <c:v>0.67871485943775101</c:v>
                </c:pt>
                <c:pt idx="338">
                  <c:v>0.68072289156626509</c:v>
                </c:pt>
                <c:pt idx="339">
                  <c:v>0.68273092369477917</c:v>
                </c:pt>
                <c:pt idx="340">
                  <c:v>0.68473895582329314</c:v>
                </c:pt>
                <c:pt idx="341">
                  <c:v>0.68674698795180722</c:v>
                </c:pt>
                <c:pt idx="342">
                  <c:v>0.6887550200803213</c:v>
                </c:pt>
                <c:pt idx="343">
                  <c:v>0.69076305220883538</c:v>
                </c:pt>
                <c:pt idx="344">
                  <c:v>0.69277108433734935</c:v>
                </c:pt>
                <c:pt idx="345">
                  <c:v>0.69477911646586343</c:v>
                </c:pt>
                <c:pt idx="346">
                  <c:v>0.69678714859437751</c:v>
                </c:pt>
                <c:pt idx="347">
                  <c:v>0.6987951807228916</c:v>
                </c:pt>
                <c:pt idx="348">
                  <c:v>0.70080321285140568</c:v>
                </c:pt>
                <c:pt idx="349">
                  <c:v>0.70281124497991965</c:v>
                </c:pt>
                <c:pt idx="350">
                  <c:v>0.70481927710843373</c:v>
                </c:pt>
                <c:pt idx="351">
                  <c:v>0.70682730923694781</c:v>
                </c:pt>
                <c:pt idx="352">
                  <c:v>0.70883534136546189</c:v>
                </c:pt>
                <c:pt idx="353">
                  <c:v>0.71084337349397586</c:v>
                </c:pt>
                <c:pt idx="354">
                  <c:v>0.71285140562248994</c:v>
                </c:pt>
                <c:pt idx="355">
                  <c:v>0.71485943775100402</c:v>
                </c:pt>
                <c:pt idx="356">
                  <c:v>0.7168674698795181</c:v>
                </c:pt>
                <c:pt idx="357">
                  <c:v>0.71887550200803207</c:v>
                </c:pt>
                <c:pt idx="358">
                  <c:v>0.72088353413654616</c:v>
                </c:pt>
                <c:pt idx="359">
                  <c:v>0.72289156626506024</c:v>
                </c:pt>
                <c:pt idx="360">
                  <c:v>0.72489959839357432</c:v>
                </c:pt>
                <c:pt idx="361">
                  <c:v>0.7269076305220884</c:v>
                </c:pt>
                <c:pt idx="362">
                  <c:v>0.72891566265060237</c:v>
                </c:pt>
                <c:pt idx="363">
                  <c:v>0.73092369477911645</c:v>
                </c:pt>
                <c:pt idx="364">
                  <c:v>0.73293172690763053</c:v>
                </c:pt>
                <c:pt idx="365">
                  <c:v>0.73493975903614461</c:v>
                </c:pt>
                <c:pt idx="366">
                  <c:v>0.73694779116465858</c:v>
                </c:pt>
                <c:pt idx="367">
                  <c:v>0.73895582329317266</c:v>
                </c:pt>
                <c:pt idx="368">
                  <c:v>0.74096385542168675</c:v>
                </c:pt>
                <c:pt idx="369">
                  <c:v>0.74297188755020083</c:v>
                </c:pt>
                <c:pt idx="370">
                  <c:v>0.74497991967871491</c:v>
                </c:pt>
                <c:pt idx="371">
                  <c:v>0.74698795180722888</c:v>
                </c:pt>
                <c:pt idx="372">
                  <c:v>0.74899598393574296</c:v>
                </c:pt>
                <c:pt idx="373">
                  <c:v>0.75100401606425704</c:v>
                </c:pt>
                <c:pt idx="374">
                  <c:v>0.75301204819277112</c:v>
                </c:pt>
                <c:pt idx="375">
                  <c:v>0.75502008032128509</c:v>
                </c:pt>
                <c:pt idx="376">
                  <c:v>0.75702811244979917</c:v>
                </c:pt>
                <c:pt idx="377">
                  <c:v>0.75903614457831325</c:v>
                </c:pt>
                <c:pt idx="378">
                  <c:v>0.76104417670682734</c:v>
                </c:pt>
                <c:pt idx="379">
                  <c:v>0.76305220883534142</c:v>
                </c:pt>
                <c:pt idx="380">
                  <c:v>0.76506024096385539</c:v>
                </c:pt>
                <c:pt idx="381">
                  <c:v>0.76706827309236947</c:v>
                </c:pt>
                <c:pt idx="382">
                  <c:v>0.76907630522088355</c:v>
                </c:pt>
                <c:pt idx="383">
                  <c:v>0.77108433734939763</c:v>
                </c:pt>
                <c:pt idx="384">
                  <c:v>0.7730923694779116</c:v>
                </c:pt>
                <c:pt idx="385">
                  <c:v>0.77510040160642568</c:v>
                </c:pt>
                <c:pt idx="386">
                  <c:v>0.77710843373493976</c:v>
                </c:pt>
                <c:pt idx="387">
                  <c:v>0.77911646586345384</c:v>
                </c:pt>
                <c:pt idx="388">
                  <c:v>0.78112449799196793</c:v>
                </c:pt>
                <c:pt idx="389">
                  <c:v>0.7831325301204819</c:v>
                </c:pt>
                <c:pt idx="390">
                  <c:v>0.78514056224899598</c:v>
                </c:pt>
                <c:pt idx="391">
                  <c:v>0.78714859437751006</c:v>
                </c:pt>
                <c:pt idx="392">
                  <c:v>0.78915662650602414</c:v>
                </c:pt>
                <c:pt idx="393">
                  <c:v>0.79116465863453811</c:v>
                </c:pt>
                <c:pt idx="394">
                  <c:v>0.79317269076305219</c:v>
                </c:pt>
                <c:pt idx="395">
                  <c:v>0.79518072289156627</c:v>
                </c:pt>
                <c:pt idx="396">
                  <c:v>0.79718875502008035</c:v>
                </c:pt>
                <c:pt idx="397">
                  <c:v>0.79919678714859432</c:v>
                </c:pt>
                <c:pt idx="398">
                  <c:v>0.8012048192771084</c:v>
                </c:pt>
                <c:pt idx="399">
                  <c:v>0.80321285140562249</c:v>
                </c:pt>
                <c:pt idx="400">
                  <c:v>0.80522088353413657</c:v>
                </c:pt>
                <c:pt idx="401">
                  <c:v>0.80722891566265065</c:v>
                </c:pt>
                <c:pt idx="402">
                  <c:v>0.80923694779116462</c:v>
                </c:pt>
                <c:pt idx="403">
                  <c:v>0.8112449799196787</c:v>
                </c:pt>
                <c:pt idx="404">
                  <c:v>0.81325301204819278</c:v>
                </c:pt>
                <c:pt idx="405">
                  <c:v>0.81526104417670686</c:v>
                </c:pt>
                <c:pt idx="406">
                  <c:v>0.81726907630522083</c:v>
                </c:pt>
                <c:pt idx="407">
                  <c:v>0.81927710843373491</c:v>
                </c:pt>
                <c:pt idx="408">
                  <c:v>0.82128514056224899</c:v>
                </c:pt>
                <c:pt idx="409">
                  <c:v>0.82329317269076308</c:v>
                </c:pt>
                <c:pt idx="410">
                  <c:v>0.82530120481927716</c:v>
                </c:pt>
                <c:pt idx="411">
                  <c:v>0.82730923694779113</c:v>
                </c:pt>
                <c:pt idx="412">
                  <c:v>0.82931726907630521</c:v>
                </c:pt>
                <c:pt idx="413">
                  <c:v>0.83132530120481929</c:v>
                </c:pt>
                <c:pt idx="414">
                  <c:v>0.83333333333333337</c:v>
                </c:pt>
                <c:pt idx="415">
                  <c:v>0.83534136546184734</c:v>
                </c:pt>
                <c:pt idx="416">
                  <c:v>0.83734939759036142</c:v>
                </c:pt>
                <c:pt idx="417">
                  <c:v>0.8393574297188755</c:v>
                </c:pt>
                <c:pt idx="418">
                  <c:v>0.84136546184738958</c:v>
                </c:pt>
                <c:pt idx="419">
                  <c:v>0.84337349397590367</c:v>
                </c:pt>
                <c:pt idx="420">
                  <c:v>0.84538152610441764</c:v>
                </c:pt>
                <c:pt idx="421">
                  <c:v>0.84738955823293172</c:v>
                </c:pt>
                <c:pt idx="422">
                  <c:v>0.8493975903614458</c:v>
                </c:pt>
                <c:pt idx="423">
                  <c:v>0.85140562248995988</c:v>
                </c:pt>
                <c:pt idx="424">
                  <c:v>0.85341365461847385</c:v>
                </c:pt>
                <c:pt idx="425">
                  <c:v>0.85542168674698793</c:v>
                </c:pt>
                <c:pt idx="426">
                  <c:v>0.85742971887550201</c:v>
                </c:pt>
                <c:pt idx="427">
                  <c:v>0.85943775100401609</c:v>
                </c:pt>
                <c:pt idx="428">
                  <c:v>0.86144578313253017</c:v>
                </c:pt>
                <c:pt idx="429">
                  <c:v>0.86345381526104414</c:v>
                </c:pt>
                <c:pt idx="430">
                  <c:v>0.86546184738955823</c:v>
                </c:pt>
                <c:pt idx="431">
                  <c:v>0.86746987951807231</c:v>
                </c:pt>
                <c:pt idx="432">
                  <c:v>0.86947791164658639</c:v>
                </c:pt>
                <c:pt idx="433">
                  <c:v>0.87148594377510036</c:v>
                </c:pt>
                <c:pt idx="434">
                  <c:v>0.87349397590361444</c:v>
                </c:pt>
                <c:pt idx="435">
                  <c:v>0.87550200803212852</c:v>
                </c:pt>
                <c:pt idx="436">
                  <c:v>0.8775100401606426</c:v>
                </c:pt>
                <c:pt idx="437">
                  <c:v>0.87951807228915657</c:v>
                </c:pt>
                <c:pt idx="438">
                  <c:v>0.88152610441767065</c:v>
                </c:pt>
                <c:pt idx="439">
                  <c:v>0.88353413654618473</c:v>
                </c:pt>
                <c:pt idx="440">
                  <c:v>0.88554216867469882</c:v>
                </c:pt>
                <c:pt idx="441">
                  <c:v>0.8875502008032129</c:v>
                </c:pt>
                <c:pt idx="442">
                  <c:v>0.88955823293172687</c:v>
                </c:pt>
                <c:pt idx="443">
                  <c:v>0.89156626506024095</c:v>
                </c:pt>
                <c:pt idx="444">
                  <c:v>0.89357429718875503</c:v>
                </c:pt>
                <c:pt idx="445">
                  <c:v>0.89558232931726911</c:v>
                </c:pt>
                <c:pt idx="446">
                  <c:v>0.89759036144578308</c:v>
                </c:pt>
                <c:pt idx="447">
                  <c:v>0.89959839357429716</c:v>
                </c:pt>
                <c:pt idx="448">
                  <c:v>0.90160642570281124</c:v>
                </c:pt>
                <c:pt idx="449">
                  <c:v>0.90361445783132532</c:v>
                </c:pt>
                <c:pt idx="450">
                  <c:v>0.90562248995983941</c:v>
                </c:pt>
                <c:pt idx="451">
                  <c:v>0.90763052208835338</c:v>
                </c:pt>
                <c:pt idx="452">
                  <c:v>0.90963855421686746</c:v>
                </c:pt>
                <c:pt idx="453">
                  <c:v>0.91164658634538154</c:v>
                </c:pt>
                <c:pt idx="454">
                  <c:v>0.91365461847389562</c:v>
                </c:pt>
                <c:pt idx="455">
                  <c:v>0.91566265060240959</c:v>
                </c:pt>
                <c:pt idx="456">
                  <c:v>0.91767068273092367</c:v>
                </c:pt>
                <c:pt idx="457">
                  <c:v>0.91967871485943775</c:v>
                </c:pt>
                <c:pt idx="458">
                  <c:v>0.92168674698795183</c:v>
                </c:pt>
                <c:pt idx="459">
                  <c:v>0.92369477911646591</c:v>
                </c:pt>
                <c:pt idx="460">
                  <c:v>0.92570281124497988</c:v>
                </c:pt>
                <c:pt idx="461">
                  <c:v>0.92771084337349397</c:v>
                </c:pt>
                <c:pt idx="462">
                  <c:v>0.92971887550200805</c:v>
                </c:pt>
                <c:pt idx="463">
                  <c:v>0.93172690763052213</c:v>
                </c:pt>
                <c:pt idx="464">
                  <c:v>0.9337349397590361</c:v>
                </c:pt>
                <c:pt idx="465">
                  <c:v>0.93574297188755018</c:v>
                </c:pt>
                <c:pt idx="466">
                  <c:v>0.93775100401606426</c:v>
                </c:pt>
                <c:pt idx="467">
                  <c:v>0.93975903614457834</c:v>
                </c:pt>
                <c:pt idx="468">
                  <c:v>0.94176706827309242</c:v>
                </c:pt>
                <c:pt idx="469">
                  <c:v>0.94377510040160639</c:v>
                </c:pt>
                <c:pt idx="470">
                  <c:v>0.94578313253012047</c:v>
                </c:pt>
                <c:pt idx="471">
                  <c:v>0.94779116465863456</c:v>
                </c:pt>
                <c:pt idx="472">
                  <c:v>0.94979919678714864</c:v>
                </c:pt>
                <c:pt idx="473">
                  <c:v>0.95180722891566261</c:v>
                </c:pt>
                <c:pt idx="474">
                  <c:v>0.95381526104417669</c:v>
                </c:pt>
                <c:pt idx="475">
                  <c:v>0.95582329317269077</c:v>
                </c:pt>
                <c:pt idx="476">
                  <c:v>0.95783132530120485</c:v>
                </c:pt>
                <c:pt idx="477">
                  <c:v>0.95983935742971882</c:v>
                </c:pt>
                <c:pt idx="478">
                  <c:v>0.9618473895582329</c:v>
                </c:pt>
                <c:pt idx="479">
                  <c:v>0.96385542168674698</c:v>
                </c:pt>
                <c:pt idx="480">
                  <c:v>0.96586345381526106</c:v>
                </c:pt>
                <c:pt idx="481">
                  <c:v>0.96787148594377514</c:v>
                </c:pt>
                <c:pt idx="482">
                  <c:v>0.96987951807228912</c:v>
                </c:pt>
                <c:pt idx="483">
                  <c:v>0.9718875502008032</c:v>
                </c:pt>
                <c:pt idx="484">
                  <c:v>0.97389558232931728</c:v>
                </c:pt>
                <c:pt idx="485">
                  <c:v>0.97590361445783136</c:v>
                </c:pt>
                <c:pt idx="486">
                  <c:v>0.97791164658634533</c:v>
                </c:pt>
                <c:pt idx="487">
                  <c:v>0.97991967871485941</c:v>
                </c:pt>
                <c:pt idx="488">
                  <c:v>0.98192771084337349</c:v>
                </c:pt>
                <c:pt idx="489">
                  <c:v>0.98393574297188757</c:v>
                </c:pt>
                <c:pt idx="490">
                  <c:v>0.98594377510040165</c:v>
                </c:pt>
                <c:pt idx="491">
                  <c:v>0.98795180722891562</c:v>
                </c:pt>
                <c:pt idx="492">
                  <c:v>0.98995983935742971</c:v>
                </c:pt>
                <c:pt idx="493">
                  <c:v>0.99196787148594379</c:v>
                </c:pt>
                <c:pt idx="494">
                  <c:v>0.99397590361445787</c:v>
                </c:pt>
                <c:pt idx="495">
                  <c:v>0.99598393574297184</c:v>
                </c:pt>
                <c:pt idx="496">
                  <c:v>0.99799196787148592</c:v>
                </c:pt>
                <c:pt idx="497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BC-4D29-811F-DF1F117AA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5234192"/>
        <c:axId val="-1255245616"/>
      </c:scatterChart>
      <c:valAx>
        <c:axId val="-1255234192"/>
        <c:scaling>
          <c:orientation val="minMax"/>
        </c:scaling>
        <c:delete val="0"/>
        <c:axPos val="b"/>
        <c:numFmt formatCode="0.0%" sourceLinked="1"/>
        <c:majorTickMark val="out"/>
        <c:minorTickMark val="none"/>
        <c:tickLblPos val="nextTo"/>
        <c:crossAx val="-1255245616"/>
        <c:crosses val="autoZero"/>
        <c:crossBetween val="midCat"/>
      </c:valAx>
      <c:valAx>
        <c:axId val="-1255245616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crossAx val="-125523419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</xdr:row>
      <xdr:rowOff>9525</xdr:rowOff>
    </xdr:from>
    <xdr:to>
      <xdr:col>20</xdr:col>
      <xdr:colOff>581025</xdr:colOff>
      <xdr:row>15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31</xdr:row>
      <xdr:rowOff>190499</xdr:rowOff>
    </xdr:from>
    <xdr:to>
      <xdr:col>29</xdr:col>
      <xdr:colOff>0</xdr:colOff>
      <xdr:row>44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28575</xdr:colOff>
      <xdr:row>45</xdr:row>
      <xdr:rowOff>114300</xdr:rowOff>
    </xdr:from>
    <xdr:to>
      <xdr:col>29</xdr:col>
      <xdr:colOff>28575</xdr:colOff>
      <xdr:row>57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35718</xdr:colOff>
      <xdr:row>64</xdr:row>
      <xdr:rowOff>123824</xdr:rowOff>
    </xdr:from>
    <xdr:to>
      <xdr:col>29</xdr:col>
      <xdr:colOff>85725</xdr:colOff>
      <xdr:row>85</xdr:row>
      <xdr:rowOff>23811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407193</xdr:colOff>
      <xdr:row>92</xdr:row>
      <xdr:rowOff>0</xdr:rowOff>
    </xdr:from>
    <xdr:to>
      <xdr:col>29</xdr:col>
      <xdr:colOff>102393</xdr:colOff>
      <xdr:row>106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547687</xdr:colOff>
      <xdr:row>115</xdr:row>
      <xdr:rowOff>83343</xdr:rowOff>
    </xdr:from>
    <xdr:to>
      <xdr:col>29</xdr:col>
      <xdr:colOff>245269</xdr:colOff>
      <xdr:row>129</xdr:row>
      <xdr:rowOff>150018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314325</xdr:colOff>
      <xdr:row>1</xdr:row>
      <xdr:rowOff>171449</xdr:rowOff>
    </xdr:from>
    <xdr:to>
      <xdr:col>17</xdr:col>
      <xdr:colOff>558800</xdr:colOff>
      <xdr:row>16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9"/>
  <sheetViews>
    <sheetView tabSelected="1" topLeftCell="H61" zoomScaleNormal="100" workbookViewId="0">
      <selection activeCell="Y86" sqref="Y86"/>
    </sheetView>
  </sheetViews>
  <sheetFormatPr defaultRowHeight="14.4" x14ac:dyDescent="0.3"/>
  <cols>
    <col min="1" max="1" width="14.33203125" style="3" customWidth="1"/>
    <col min="2" max="5" width="9.109375" style="3"/>
    <col min="19" max="19" width="10.88671875" customWidth="1"/>
  </cols>
  <sheetData>
    <row r="1" spans="1:6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>
        <v>40311</v>
      </c>
      <c r="B2" s="3">
        <v>1.2613000000000001</v>
      </c>
      <c r="C2" s="3">
        <v>1.2683</v>
      </c>
      <c r="D2" s="3">
        <v>1.2521</v>
      </c>
      <c r="E2" s="3">
        <v>1.2533000000000001</v>
      </c>
      <c r="F2" s="4">
        <f>LN(E2/B2)</f>
        <v>-6.3628624756709709E-3</v>
      </c>
    </row>
    <row r="3" spans="1:6" x14ac:dyDescent="0.3">
      <c r="A3" s="2">
        <v>40312</v>
      </c>
      <c r="B3" s="3">
        <v>1.2532000000000001</v>
      </c>
      <c r="C3" s="3">
        <v>1.2575000000000001</v>
      </c>
      <c r="D3" s="3">
        <v>1.2355</v>
      </c>
      <c r="E3" s="3">
        <v>1.2355</v>
      </c>
      <c r="F3" s="4">
        <f t="shared" ref="F3:F66" si="0">LN(E3/B3)</f>
        <v>-1.4224533649371965E-2</v>
      </c>
    </row>
    <row r="4" spans="1:6" x14ac:dyDescent="0.3">
      <c r="A4" s="2">
        <v>40315</v>
      </c>
      <c r="B4" s="3">
        <v>1.2349000000000001</v>
      </c>
      <c r="C4" s="3">
        <v>1.2413000000000001</v>
      </c>
      <c r="D4" s="3">
        <v>1.2237</v>
      </c>
      <c r="E4" s="3">
        <v>1.2393000000000001</v>
      </c>
      <c r="F4" s="4">
        <f t="shared" si="0"/>
        <v>3.5567089470518757E-3</v>
      </c>
    </row>
    <row r="5" spans="1:6" x14ac:dyDescent="0.3">
      <c r="A5" s="2">
        <v>40316</v>
      </c>
      <c r="B5" s="3">
        <v>1.2395</v>
      </c>
      <c r="C5" s="3">
        <v>1.2442</v>
      </c>
      <c r="D5" s="3">
        <v>1.2163999999999999</v>
      </c>
      <c r="E5" s="3">
        <v>1.2201</v>
      </c>
      <c r="F5" s="4">
        <f t="shared" si="0"/>
        <v>-1.5775249893956705E-2</v>
      </c>
    </row>
    <row r="6" spans="1:6" x14ac:dyDescent="0.3">
      <c r="A6" s="2">
        <v>40317</v>
      </c>
      <c r="B6" s="3">
        <v>1.22</v>
      </c>
      <c r="C6" s="3">
        <v>1.2422</v>
      </c>
      <c r="D6" s="3">
        <v>1.2146999999999999</v>
      </c>
      <c r="E6" s="3">
        <v>1.2413000000000001</v>
      </c>
      <c r="F6" s="4">
        <f t="shared" si="0"/>
        <v>1.7308358794599996E-2</v>
      </c>
    </row>
    <row r="7" spans="1:6" x14ac:dyDescent="0.3">
      <c r="A7" s="2">
        <v>40318</v>
      </c>
      <c r="B7" s="3">
        <v>1.2412000000000001</v>
      </c>
      <c r="C7" s="3">
        <v>1.2597</v>
      </c>
      <c r="D7" s="3">
        <v>1.23</v>
      </c>
      <c r="E7" s="3">
        <v>1.2484</v>
      </c>
      <c r="F7" s="4">
        <f t="shared" si="0"/>
        <v>5.7840778223991005E-3</v>
      </c>
    </row>
    <row r="8" spans="1:6" x14ac:dyDescent="0.3">
      <c r="A8" s="2">
        <v>40319</v>
      </c>
      <c r="B8" s="3">
        <v>1.2482</v>
      </c>
      <c r="C8" s="3">
        <v>1.2670999999999999</v>
      </c>
      <c r="D8" s="3">
        <v>1.2458</v>
      </c>
      <c r="E8" s="3">
        <v>1.2568999999999999</v>
      </c>
      <c r="F8" s="4">
        <f t="shared" si="0"/>
        <v>6.945858430849064E-3</v>
      </c>
    </row>
    <row r="9" spans="1:6" x14ac:dyDescent="0.3">
      <c r="A9" s="2">
        <v>40322</v>
      </c>
      <c r="B9" s="3">
        <v>1.2544999999999999</v>
      </c>
      <c r="C9" s="3">
        <v>1.256</v>
      </c>
      <c r="D9" s="3">
        <v>1.2350000000000001</v>
      </c>
      <c r="E9" s="3">
        <v>1.2369000000000001</v>
      </c>
      <c r="F9" s="4">
        <f t="shared" si="0"/>
        <v>-1.4128837425512858E-2</v>
      </c>
    </row>
    <row r="10" spans="1:6" x14ac:dyDescent="0.3">
      <c r="A10" s="2">
        <v>40323</v>
      </c>
      <c r="B10" s="3">
        <v>1.2370000000000001</v>
      </c>
      <c r="C10" s="3">
        <v>1.2370000000000001</v>
      </c>
      <c r="D10" s="3">
        <v>1.2181</v>
      </c>
      <c r="E10" s="3">
        <v>1.2342</v>
      </c>
      <c r="F10" s="4">
        <f t="shared" si="0"/>
        <v>-2.2661065055215221E-3</v>
      </c>
    </row>
    <row r="11" spans="1:6" x14ac:dyDescent="0.3">
      <c r="A11" s="2">
        <v>40324</v>
      </c>
      <c r="B11" s="3">
        <v>1.2343</v>
      </c>
      <c r="C11" s="3">
        <v>1.2385999999999999</v>
      </c>
      <c r="D11" s="3">
        <v>1.2170000000000001</v>
      </c>
      <c r="E11" s="3">
        <v>1.2176</v>
      </c>
      <c r="F11" s="4">
        <f t="shared" si="0"/>
        <v>-1.3622299642461524E-2</v>
      </c>
    </row>
    <row r="12" spans="1:6" x14ac:dyDescent="0.3">
      <c r="A12" s="2">
        <v>40325</v>
      </c>
      <c r="B12" s="3">
        <v>1.2174</v>
      </c>
      <c r="C12" s="3">
        <v>1.2394000000000001</v>
      </c>
      <c r="D12" s="3">
        <v>1.2157</v>
      </c>
      <c r="E12" s="3">
        <v>1.236</v>
      </c>
      <c r="F12" s="4">
        <f t="shared" si="0"/>
        <v>1.5162921957812076E-2</v>
      </c>
    </row>
    <row r="13" spans="1:6" x14ac:dyDescent="0.3">
      <c r="A13" s="2">
        <v>40326</v>
      </c>
      <c r="B13" s="3">
        <v>1.2357</v>
      </c>
      <c r="C13" s="3">
        <v>1.2451000000000001</v>
      </c>
      <c r="D13" s="3">
        <v>1.2267999999999999</v>
      </c>
      <c r="E13" s="3">
        <v>1.2271000000000001</v>
      </c>
      <c r="F13" s="4">
        <f t="shared" si="0"/>
        <v>-6.9839491276426175E-3</v>
      </c>
    </row>
    <row r="14" spans="1:6" x14ac:dyDescent="0.3">
      <c r="A14" s="2">
        <v>40329</v>
      </c>
      <c r="B14" s="3">
        <v>1.2277</v>
      </c>
      <c r="C14" s="3">
        <v>1.2334000000000001</v>
      </c>
      <c r="D14" s="3">
        <v>1.2270000000000001</v>
      </c>
      <c r="E14" s="3">
        <v>1.2302999999999999</v>
      </c>
      <c r="F14" s="4">
        <f t="shared" si="0"/>
        <v>2.1155418793288895E-3</v>
      </c>
    </row>
    <row r="15" spans="1:6" x14ac:dyDescent="0.3">
      <c r="A15" s="2">
        <v>40330</v>
      </c>
      <c r="B15" s="3">
        <v>1.2302</v>
      </c>
      <c r="C15" s="3">
        <v>1.2352000000000001</v>
      </c>
      <c r="D15" s="3">
        <v>1.2114</v>
      </c>
      <c r="E15" s="3">
        <v>1.2224999999999999</v>
      </c>
      <c r="F15" s="4">
        <f t="shared" si="0"/>
        <v>-6.2788154252407932E-3</v>
      </c>
    </row>
    <row r="16" spans="1:6" x14ac:dyDescent="0.3">
      <c r="A16" s="2">
        <v>40331</v>
      </c>
      <c r="B16" s="3">
        <v>1.2225999999999999</v>
      </c>
      <c r="C16" s="3">
        <v>1.2271000000000001</v>
      </c>
      <c r="D16" s="3">
        <v>1.2178</v>
      </c>
      <c r="E16" s="3">
        <v>1.2245999999999999</v>
      </c>
      <c r="F16" s="4">
        <f t="shared" si="0"/>
        <v>1.6345214492289979E-3</v>
      </c>
    </row>
    <row r="17" spans="1:21" ht="15" thickBot="1" x14ac:dyDescent="0.35">
      <c r="A17" s="2">
        <v>40332</v>
      </c>
      <c r="B17" s="3">
        <v>1.2248000000000001</v>
      </c>
      <c r="C17" s="3">
        <v>1.2324999999999999</v>
      </c>
      <c r="D17" s="3">
        <v>1.2156</v>
      </c>
      <c r="E17" s="3">
        <v>1.2161</v>
      </c>
      <c r="F17" s="4">
        <f t="shared" si="0"/>
        <v>-7.1285483565202892E-3</v>
      </c>
    </row>
    <row r="18" spans="1:21" ht="15" thickBot="1" x14ac:dyDescent="0.35">
      <c r="A18" s="2">
        <v>40333</v>
      </c>
      <c r="B18" s="3">
        <v>1.2159</v>
      </c>
      <c r="C18" s="3">
        <v>1.2214</v>
      </c>
      <c r="D18" s="3">
        <v>1.1959</v>
      </c>
      <c r="E18" s="3">
        <v>1.1964999999999999</v>
      </c>
      <c r="F18" s="4">
        <f t="shared" si="0"/>
        <v>-1.608391495394457E-2</v>
      </c>
      <c r="J18" s="6" t="s">
        <v>6</v>
      </c>
      <c r="K18" s="7"/>
      <c r="L18" s="7"/>
      <c r="N18" s="6" t="s">
        <v>7</v>
      </c>
      <c r="O18" s="7"/>
      <c r="P18" s="13"/>
      <c r="Q18" s="12">
        <f>0.05</f>
        <v>0.05</v>
      </c>
      <c r="S18" s="16" t="s">
        <v>8</v>
      </c>
      <c r="T18" s="16" t="s">
        <v>9</v>
      </c>
      <c r="U18" s="16" t="s">
        <v>10</v>
      </c>
    </row>
    <row r="19" spans="1:21" x14ac:dyDescent="0.3">
      <c r="A19" s="2">
        <v>40336</v>
      </c>
      <c r="B19" s="3">
        <v>1.1946000000000001</v>
      </c>
      <c r="C19" s="3">
        <v>1.1989000000000001</v>
      </c>
      <c r="D19" s="3">
        <v>1.1879999999999999</v>
      </c>
      <c r="E19" s="3">
        <v>1.1921999999999999</v>
      </c>
      <c r="F19" s="4">
        <f t="shared" si="0"/>
        <v>-2.0110615123795587E-3</v>
      </c>
      <c r="N19" s="11" t="s">
        <v>11</v>
      </c>
      <c r="O19" s="11" t="s">
        <v>12</v>
      </c>
      <c r="P19" s="11" t="s">
        <v>10</v>
      </c>
      <c r="S19" s="8" t="s">
        <v>13</v>
      </c>
      <c r="T19" s="15">
        <f>_xll.WNTest(Sheet1!$F$2:$F$499, 1)</f>
        <v>0.32800499781062614</v>
      </c>
      <c r="U19" s="14" t="b">
        <f>IF($T19 &gt; $Q$18, TRUE, FALSE)</f>
        <v>1</v>
      </c>
    </row>
    <row r="20" spans="1:21" x14ac:dyDescent="0.3">
      <c r="A20" s="2">
        <v>40337</v>
      </c>
      <c r="B20" s="3">
        <v>1.1920999999999999</v>
      </c>
      <c r="C20" s="3">
        <v>1.2010000000000001</v>
      </c>
      <c r="D20" s="3">
        <v>1.1904999999999999</v>
      </c>
      <c r="E20" s="3">
        <v>1.1973</v>
      </c>
      <c r="F20" s="4">
        <f t="shared" si="0"/>
        <v>4.3525639988421612E-3</v>
      </c>
      <c r="K20" s="8" t="s">
        <v>14</v>
      </c>
      <c r="L20" s="9">
        <f>AVERAGE(_xll.RMNA(Sheet1!$F$2:$F$499))</f>
        <v>1.2501424521863306E-4</v>
      </c>
      <c r="N20" s="14">
        <v>0</v>
      </c>
      <c r="O20" s="15">
        <f>_xll.TEST_MEAN(Sheet1!$F$2:$F$499,$N20)</f>
        <v>0.35156700184614065</v>
      </c>
      <c r="P20" s="14" t="b">
        <f>IF($O20 &gt; $Q$18/2, FALSE, TRUE)</f>
        <v>0</v>
      </c>
      <c r="S20" s="8" t="s">
        <v>15</v>
      </c>
      <c r="T20" s="15">
        <f>_xll.NormalityTest(Sheet1!$F$2:$F$499, 1)</f>
        <v>0.1332074214932463</v>
      </c>
      <c r="U20" s="14" t="b">
        <f>IF($T20 &gt; $Q$18, TRUE, FALSE)</f>
        <v>1</v>
      </c>
    </row>
    <row r="21" spans="1:21" x14ac:dyDescent="0.3">
      <c r="A21" s="2">
        <v>40338</v>
      </c>
      <c r="B21" s="3">
        <v>1.1971000000000001</v>
      </c>
      <c r="C21" s="3">
        <v>1.2072000000000001</v>
      </c>
      <c r="D21" s="3">
        <v>1.1927000000000001</v>
      </c>
      <c r="E21" s="3">
        <v>1.1976</v>
      </c>
      <c r="F21" s="4">
        <f t="shared" si="0"/>
        <v>4.1758884809443608E-4</v>
      </c>
      <c r="K21" s="8" t="s">
        <v>16</v>
      </c>
      <c r="L21" s="9">
        <f>STDEV(_xll.RMNA(Sheet1!$F$2:$F$499))</f>
        <v>7.3163188739153676E-3</v>
      </c>
      <c r="N21" s="14"/>
      <c r="O21" s="15"/>
      <c r="P21" s="14"/>
      <c r="S21" s="8" t="s">
        <v>17</v>
      </c>
      <c r="T21" s="15">
        <f>_xll.ARCHTest(Sheet1!$F$2:$F$499,1)</f>
        <v>0.67780090059073539</v>
      </c>
      <c r="U21" s="14" t="b">
        <f>IF($T21 &lt; $Q$18, TRUE, FALSE)</f>
        <v>0</v>
      </c>
    </row>
    <row r="22" spans="1:21" x14ac:dyDescent="0.3">
      <c r="A22" s="2">
        <v>40339</v>
      </c>
      <c r="B22" s="3">
        <v>1.1978</v>
      </c>
      <c r="C22" s="3">
        <v>1.214</v>
      </c>
      <c r="D22" s="3">
        <v>1.196</v>
      </c>
      <c r="E22" s="3">
        <v>1.2121999999999999</v>
      </c>
      <c r="F22" s="4">
        <f t="shared" si="0"/>
        <v>1.1950349686822652E-2</v>
      </c>
      <c r="K22" s="8" t="s">
        <v>18</v>
      </c>
      <c r="L22" s="10">
        <f>SKEW(_xll.RMNA(Sheet1!$F$2:$F$499))</f>
        <v>-0.17443653356748426</v>
      </c>
      <c r="N22" s="14">
        <v>0</v>
      </c>
      <c r="O22" s="15">
        <f>_xll.TEST_SKEW(Sheet1!$F$2:$F$499)</f>
        <v>5.7095603856693669E-2</v>
      </c>
      <c r="P22" s="14" t="b">
        <f>IF($O22 &gt; $Q$18/2, FALSE, TRUE)</f>
        <v>0</v>
      </c>
    </row>
    <row r="23" spans="1:21" x14ac:dyDescent="0.3">
      <c r="A23" s="2">
        <v>40340</v>
      </c>
      <c r="B23" s="3">
        <v>1.2121999999999999</v>
      </c>
      <c r="C23" s="3">
        <v>1.2150000000000001</v>
      </c>
      <c r="D23" s="3">
        <v>1.2049000000000001</v>
      </c>
      <c r="E23" s="3">
        <v>1.2110000000000001</v>
      </c>
      <c r="F23" s="4">
        <f t="shared" si="0"/>
        <v>-9.9042596409229869E-4</v>
      </c>
      <c r="K23" s="8" t="s">
        <v>19</v>
      </c>
      <c r="L23" s="10">
        <f>KURT(_xll.RMNA(Sheet1!$F$2:$F$499))</f>
        <v>0.28565865236221555</v>
      </c>
      <c r="N23" s="14">
        <v>0</v>
      </c>
      <c r="O23" s="15">
        <f>_xll.TEST_XKURT(Sheet1!$F$2:$F$499)</f>
        <v>0.12026534389915684</v>
      </c>
      <c r="P23" s="14" t="b">
        <f>IF($O23 &gt; $Q$18/2, FALSE, TRUE)</f>
        <v>0</v>
      </c>
    </row>
    <row r="24" spans="1:21" x14ac:dyDescent="0.3">
      <c r="A24" s="2">
        <v>40343</v>
      </c>
      <c r="B24" s="3">
        <v>1.2119</v>
      </c>
      <c r="C24" s="3">
        <v>1.2298</v>
      </c>
      <c r="D24" s="3">
        <v>1.2119</v>
      </c>
      <c r="E24" s="3">
        <v>1.2219</v>
      </c>
      <c r="F24" s="4">
        <f t="shared" si="0"/>
        <v>8.2176483480348624E-3</v>
      </c>
      <c r="K24" s="8"/>
      <c r="L24" s="9"/>
    </row>
    <row r="25" spans="1:21" x14ac:dyDescent="0.3">
      <c r="A25" s="2">
        <v>40344</v>
      </c>
      <c r="B25" s="3">
        <v>1.2219</v>
      </c>
      <c r="C25" s="3">
        <v>1.2347999999999999</v>
      </c>
      <c r="D25" s="3">
        <v>1.2171000000000001</v>
      </c>
      <c r="E25" s="3">
        <v>1.2332000000000001</v>
      </c>
      <c r="F25" s="4">
        <f t="shared" si="0"/>
        <v>9.2053926895186988E-3</v>
      </c>
      <c r="K25" s="8" t="s">
        <v>20</v>
      </c>
      <c r="L25" s="9">
        <f>MEDIAN(_xll.RMNA(Sheet1!$F$2:$F$499))</f>
        <v>6.1136728501542102E-4</v>
      </c>
    </row>
    <row r="26" spans="1:21" x14ac:dyDescent="0.3">
      <c r="A26" s="2">
        <v>40345</v>
      </c>
      <c r="B26" s="3">
        <v>1.2330000000000001</v>
      </c>
      <c r="C26" s="3">
        <v>1.2352000000000001</v>
      </c>
      <c r="D26" s="3">
        <v>1.2258</v>
      </c>
      <c r="E26" s="3">
        <v>1.2307999999999999</v>
      </c>
      <c r="F26" s="4">
        <f t="shared" si="0"/>
        <v>-1.7858597164577491E-3</v>
      </c>
      <c r="K26" s="8" t="s">
        <v>21</v>
      </c>
      <c r="L26" s="9">
        <f>MIN(_xll.RMNA(Sheet1!$F$2:$F$499))</f>
        <v>-2.4045713934551387E-2</v>
      </c>
    </row>
    <row r="27" spans="1:21" x14ac:dyDescent="0.3">
      <c r="A27" s="2">
        <v>40346</v>
      </c>
      <c r="B27" s="3">
        <v>1.2309000000000001</v>
      </c>
      <c r="C27" s="3">
        <v>1.2407999999999999</v>
      </c>
      <c r="D27" s="3">
        <v>1.2244999999999999</v>
      </c>
      <c r="E27" s="3">
        <v>1.2386999999999999</v>
      </c>
      <c r="F27" s="4">
        <f t="shared" si="0"/>
        <v>6.3168334439040533E-3</v>
      </c>
      <c r="K27" s="8" t="s">
        <v>22</v>
      </c>
      <c r="L27" s="9">
        <f>MAX(_xll.RMNA(Sheet1!$F$2:$F$499))</f>
        <v>2.3587523282847932E-2</v>
      </c>
    </row>
    <row r="28" spans="1:21" x14ac:dyDescent="0.3">
      <c r="A28" s="2">
        <v>40347</v>
      </c>
      <c r="B28" s="3">
        <v>1.2385999999999999</v>
      </c>
      <c r="C28" s="3">
        <v>1.2416</v>
      </c>
      <c r="D28" s="3">
        <v>1.2357</v>
      </c>
      <c r="E28" s="3">
        <v>1.2384999999999999</v>
      </c>
      <c r="F28" s="4">
        <f t="shared" si="0"/>
        <v>-8.073957454629162E-5</v>
      </c>
      <c r="K28" s="8" t="s">
        <v>23</v>
      </c>
      <c r="L28" s="9">
        <f>QUARTILE(_xll.RMNA(Sheet1!$F$2:$F$499),1)</f>
        <v>-4.3981290423045901E-3</v>
      </c>
    </row>
    <row r="29" spans="1:21" x14ac:dyDescent="0.3">
      <c r="A29" s="2">
        <v>40350</v>
      </c>
      <c r="B29" s="3">
        <v>1.2428999999999999</v>
      </c>
      <c r="C29" s="3">
        <v>1.2465999999999999</v>
      </c>
      <c r="D29" s="3">
        <v>1.2307999999999999</v>
      </c>
      <c r="E29" s="3">
        <v>1.2311000000000001</v>
      </c>
      <c r="F29" s="4">
        <f t="shared" si="0"/>
        <v>-9.5392800978963913E-3</v>
      </c>
      <c r="K29" s="8" t="s">
        <v>24</v>
      </c>
      <c r="L29" s="9">
        <f>QUARTILE(_xll.RMNA(Sheet1!$F$2:$F$499),3)</f>
        <v>4.575995956218333E-3</v>
      </c>
    </row>
    <row r="30" spans="1:21" x14ac:dyDescent="0.3">
      <c r="A30" s="2">
        <v>40351</v>
      </c>
      <c r="B30" s="3">
        <v>1.2312000000000001</v>
      </c>
      <c r="C30" s="3">
        <v>1.2352000000000001</v>
      </c>
      <c r="D30" s="3">
        <v>1.2255</v>
      </c>
      <c r="E30" s="3">
        <v>1.2270000000000001</v>
      </c>
      <c r="F30" s="4">
        <f t="shared" si="0"/>
        <v>-3.4171378137580186E-3</v>
      </c>
    </row>
    <row r="31" spans="1:21" x14ac:dyDescent="0.3">
      <c r="A31" s="2">
        <v>40352</v>
      </c>
      <c r="B31" s="3">
        <v>1.2273000000000001</v>
      </c>
      <c r="C31" s="3">
        <v>1.2341</v>
      </c>
      <c r="D31" s="3">
        <v>1.2213000000000001</v>
      </c>
      <c r="E31" s="3">
        <v>1.2307999999999999</v>
      </c>
      <c r="F31" s="4">
        <f t="shared" si="0"/>
        <v>2.8477298444240747E-3</v>
      </c>
    </row>
    <row r="32" spans="1:21" x14ac:dyDescent="0.3">
      <c r="A32" s="2">
        <v>40353</v>
      </c>
      <c r="B32" s="3">
        <v>1.2310000000000001</v>
      </c>
      <c r="C32" s="3">
        <v>1.2387999999999999</v>
      </c>
      <c r="D32" s="3">
        <v>1.2264999999999999</v>
      </c>
      <c r="E32" s="3">
        <v>1.2330000000000001</v>
      </c>
      <c r="F32" s="4">
        <f t="shared" si="0"/>
        <v>1.62337697989077E-3</v>
      </c>
    </row>
    <row r="33" spans="1:16" ht="15" thickBot="1" x14ac:dyDescent="0.35">
      <c r="A33" s="2">
        <v>40354</v>
      </c>
      <c r="B33" s="3">
        <v>1.2329000000000001</v>
      </c>
      <c r="C33" s="3">
        <v>1.2394000000000001</v>
      </c>
      <c r="D33" s="3">
        <v>1.2257</v>
      </c>
      <c r="E33" s="3">
        <v>1.2369000000000001</v>
      </c>
      <c r="F33" s="4">
        <f t="shared" si="0"/>
        <v>3.2391315064568852E-3</v>
      </c>
      <c r="J33" s="5" t="s">
        <v>25</v>
      </c>
    </row>
    <row r="34" spans="1:16" ht="15" thickBot="1" x14ac:dyDescent="0.35">
      <c r="A34" s="2">
        <v>40357</v>
      </c>
      <c r="B34" s="3">
        <v>1.2377</v>
      </c>
      <c r="C34" s="3">
        <v>1.2396</v>
      </c>
      <c r="D34" s="3">
        <v>1.2267999999999999</v>
      </c>
      <c r="E34" s="3">
        <v>1.2274</v>
      </c>
      <c r="F34" s="4">
        <f t="shared" si="0"/>
        <v>-8.3567075909800007E-3</v>
      </c>
      <c r="J34" s="16" t="s">
        <v>26</v>
      </c>
      <c r="K34" s="16" t="s">
        <v>27</v>
      </c>
      <c r="L34" s="16" t="s">
        <v>28</v>
      </c>
      <c r="M34" s="16" t="s">
        <v>29</v>
      </c>
      <c r="N34" s="16" t="s">
        <v>30</v>
      </c>
      <c r="O34" s="16" t="s">
        <v>28</v>
      </c>
      <c r="P34" s="16" t="s">
        <v>29</v>
      </c>
    </row>
    <row r="35" spans="1:16" x14ac:dyDescent="0.3">
      <c r="A35" s="2">
        <v>40358</v>
      </c>
      <c r="B35" s="3">
        <v>1.2276</v>
      </c>
      <c r="C35" s="3">
        <v>1.2290000000000001</v>
      </c>
      <c r="D35" s="3">
        <v>1.2154</v>
      </c>
      <c r="E35" s="3">
        <v>1.2184999999999999</v>
      </c>
      <c r="F35" s="4">
        <f t="shared" si="0"/>
        <v>-7.4404496803202602E-3</v>
      </c>
      <c r="J35" s="11">
        <v>1</v>
      </c>
      <c r="K35" s="17">
        <f>_xll.ACF(Sheet1!$F$2:$F$499,1,$J35)</f>
        <v>-9.3600387944986069E-3</v>
      </c>
      <c r="L35" s="17">
        <f>_xll.ACFCI(Sheet1!$F$2:$F$499,1,$J35,0.05,1)</f>
        <v>-8.7828085952874835E-2</v>
      </c>
      <c r="M35" s="17">
        <f>_xll.ACFCI(Sheet1!$F$2:$F$499,1,$J35,0.05,0)</f>
        <v>-8.7828085952874835E-2</v>
      </c>
      <c r="N35" s="17">
        <f>_xll.PACF(Sheet1!$F$2:$F$499,1,$J35)</f>
        <v>-9.3600387944986069E-3</v>
      </c>
      <c r="O35" s="17">
        <f>_xll.PACFCI(Sheet1!$F$2:$F$499,1,$J35,0.05,1)</f>
        <v>8.7828086238500719E-2</v>
      </c>
      <c r="P35" s="17">
        <f>_xll.PACFCI(Sheet1!$F$2:$F$499,1,$J35,0.05,0)</f>
        <v>-8.7828086238500719E-2</v>
      </c>
    </row>
    <row r="36" spans="1:16" x14ac:dyDescent="0.3">
      <c r="A36" s="2">
        <v>40359</v>
      </c>
      <c r="B36" s="3">
        <v>1.2184999999999999</v>
      </c>
      <c r="C36" s="3">
        <v>1.2302</v>
      </c>
      <c r="D36" s="3">
        <v>1.2169000000000001</v>
      </c>
      <c r="E36" s="3">
        <v>1.2236</v>
      </c>
      <c r="F36" s="4">
        <f t="shared" si="0"/>
        <v>4.1767392114875719E-3</v>
      </c>
      <c r="J36" s="11">
        <v>2</v>
      </c>
      <c r="K36" s="17">
        <f>_xll.ACF(Sheet1!$F$2:$F$499,1,$J36)</f>
        <v>2.9307238221556807E-2</v>
      </c>
      <c r="L36" s="17">
        <f>_xll.ACFCI(Sheet1!$F$2:$F$499,1,$J36,0.05,1)</f>
        <v>-8.7835780263101973E-2</v>
      </c>
      <c r="M36" s="17">
        <f>_xll.ACFCI(Sheet1!$F$2:$F$499,1,$J36,0.05,0)</f>
        <v>-8.7835780263101973E-2</v>
      </c>
      <c r="N36" s="17">
        <f>_xll.PACF(Sheet1!$F$2:$F$499,1,$J36)</f>
        <v>2.9222188060751574E-2</v>
      </c>
      <c r="O36" s="17">
        <f>_xll.PACFCI(Sheet1!$F$2:$F$499,1,$J36,0.05,1)</f>
        <v>8.7828086238500719E-2</v>
      </c>
      <c r="P36" s="17">
        <f>_xll.PACFCI(Sheet1!$F$2:$F$499,1,$J36,0.05,0)</f>
        <v>-8.7828086238500719E-2</v>
      </c>
    </row>
    <row r="37" spans="1:16" x14ac:dyDescent="0.3">
      <c r="A37" s="2">
        <v>40360</v>
      </c>
      <c r="B37" s="3">
        <v>1.2234</v>
      </c>
      <c r="C37" s="3">
        <v>1.2538</v>
      </c>
      <c r="D37" s="3">
        <v>1.2197</v>
      </c>
      <c r="E37" s="3">
        <v>1.2525999999999999</v>
      </c>
      <c r="F37" s="4">
        <f t="shared" si="0"/>
        <v>2.3587523282847932E-2</v>
      </c>
      <c r="J37" s="11">
        <v>3</v>
      </c>
      <c r="K37" s="17">
        <f>_xll.ACF(Sheet1!$F$2:$F$499,1,$J37)</f>
        <v>-9.9281690504039358E-2</v>
      </c>
      <c r="L37" s="17">
        <f>_xll.ACFCI(Sheet1!$F$2:$F$499,1,$J37,0.05,1)</f>
        <v>-8.7911178085612635E-2</v>
      </c>
      <c r="M37" s="17">
        <f>_xll.ACFCI(Sheet1!$F$2:$F$499,1,$J37,0.05,0)</f>
        <v>-8.7911178085612635E-2</v>
      </c>
      <c r="N37" s="17">
        <f>_xll.PACF(Sheet1!$F$2:$F$499,1,$J37)</f>
        <v>-9.8834919231160459E-2</v>
      </c>
      <c r="O37" s="17">
        <f>_xll.PACFCI(Sheet1!$F$2:$F$499,1,$J37,0.05,1)</f>
        <v>8.7828086238500719E-2</v>
      </c>
      <c r="P37" s="17">
        <f>_xll.PACFCI(Sheet1!$F$2:$F$499,1,$J37,0.05,0)</f>
        <v>-8.7828086238500719E-2</v>
      </c>
    </row>
    <row r="38" spans="1:16" x14ac:dyDescent="0.3">
      <c r="A38" s="2">
        <v>40361</v>
      </c>
      <c r="B38" s="3">
        <v>1.2524999999999999</v>
      </c>
      <c r="C38" s="3">
        <v>1.2607999999999999</v>
      </c>
      <c r="D38" s="3">
        <v>1.2484999999999999</v>
      </c>
      <c r="E38" s="3">
        <v>1.2566999999999999</v>
      </c>
      <c r="F38" s="4">
        <f t="shared" si="0"/>
        <v>3.3476836620790597E-3</v>
      </c>
      <c r="J38" s="11">
        <v>4</v>
      </c>
      <c r="K38" s="17">
        <f>_xll.ACF(Sheet1!$F$2:$F$499,1,$J38)</f>
        <v>-6.2596297410518068E-3</v>
      </c>
      <c r="L38" s="17">
        <f>_xll.ACFCI(Sheet1!$F$2:$F$499,1,$J38,0.05,1)</f>
        <v>-8.8771855312955117E-2</v>
      </c>
      <c r="M38" s="17">
        <f>_xll.ACFCI(Sheet1!$F$2:$F$499,1,$J38,0.05,0)</f>
        <v>-8.8771855312955117E-2</v>
      </c>
      <c r="N38" s="17">
        <f>_xll.PACF(Sheet1!$F$2:$F$499,1,$J38)</f>
        <v>-8.7235599098615963E-3</v>
      </c>
      <c r="O38" s="17">
        <f>_xll.PACFCI(Sheet1!$F$2:$F$499,1,$J38,0.05,1)</f>
        <v>8.7828086238500719E-2</v>
      </c>
      <c r="P38" s="17">
        <f>_xll.PACFCI(Sheet1!$F$2:$F$499,1,$J38,0.05,0)</f>
        <v>-8.7828086238500719E-2</v>
      </c>
    </row>
    <row r="39" spans="1:16" x14ac:dyDescent="0.3">
      <c r="A39" s="2">
        <v>40364</v>
      </c>
      <c r="B39" s="3">
        <v>1.2554000000000001</v>
      </c>
      <c r="C39" s="3">
        <v>1.2562</v>
      </c>
      <c r="D39" s="3">
        <v>1.2512000000000001</v>
      </c>
      <c r="E39" s="3">
        <v>1.2536</v>
      </c>
      <c r="F39" s="4">
        <f t="shared" si="0"/>
        <v>-1.434834841620336E-3</v>
      </c>
      <c r="J39" s="11">
        <v>5</v>
      </c>
      <c r="K39" s="17">
        <f>_xll.ACF(Sheet1!$F$2:$F$499,1,$J39)</f>
        <v>1.5594947619658944E-2</v>
      </c>
      <c r="L39" s="17">
        <f>_xll.ACFCI(Sheet1!$F$2:$F$499,1,$J39,0.05,1)</f>
        <v>-8.8775260025901873E-2</v>
      </c>
      <c r="M39" s="17">
        <f>_xll.ACFCI(Sheet1!$F$2:$F$499,1,$J39,0.05,0)</f>
        <v>-8.8775260025901873E-2</v>
      </c>
      <c r="N39" s="17">
        <f>_xll.PACF(Sheet1!$F$2:$F$499,1,$J39)</f>
        <v>2.1434839388805423E-2</v>
      </c>
      <c r="O39" s="17">
        <f>_xll.PACFCI(Sheet1!$F$2:$F$499,1,$J39,0.05,1)</f>
        <v>8.7828086238500719E-2</v>
      </c>
      <c r="P39" s="17">
        <f>_xll.PACFCI(Sheet1!$F$2:$F$499,1,$J39,0.05,0)</f>
        <v>-8.7828086238500719E-2</v>
      </c>
    </row>
    <row r="40" spans="1:16" x14ac:dyDescent="0.3">
      <c r="A40" s="2">
        <v>40365</v>
      </c>
      <c r="B40" s="3">
        <v>1.2536</v>
      </c>
      <c r="C40" s="3">
        <v>1.2661</v>
      </c>
      <c r="D40" s="3">
        <v>1.2483</v>
      </c>
      <c r="E40" s="3">
        <v>1.2623</v>
      </c>
      <c r="F40" s="4">
        <f t="shared" si="0"/>
        <v>6.916041717004771E-3</v>
      </c>
      <c r="J40" s="11">
        <v>6</v>
      </c>
      <c r="K40" s="17">
        <f>_xll.ACF(Sheet1!$F$2:$F$499,1,$J40)</f>
        <v>6.9225068543270651E-2</v>
      </c>
      <c r="L40" s="17">
        <f>_xll.ACFCI(Sheet1!$F$2:$F$499,1,$J40,0.05,1)</f>
        <v>-8.8796389614614182E-2</v>
      </c>
      <c r="M40" s="17">
        <f>_xll.ACFCI(Sheet1!$F$2:$F$499,1,$J40,0.05,0)</f>
        <v>-8.8796389614614182E-2</v>
      </c>
      <c r="N40" s="17">
        <f>_xll.PACF(Sheet1!$F$2:$F$499,1,$J40)</f>
        <v>6.078015114737851E-2</v>
      </c>
      <c r="O40" s="17">
        <f>_xll.PACFCI(Sheet1!$F$2:$F$499,1,$J40,0.05,1)</f>
        <v>8.7828086238500719E-2</v>
      </c>
      <c r="P40" s="17">
        <f>_xll.PACFCI(Sheet1!$F$2:$F$499,1,$J40,0.05,0)</f>
        <v>-8.7828086238500719E-2</v>
      </c>
    </row>
    <row r="41" spans="1:16" x14ac:dyDescent="0.3">
      <c r="A41" s="2">
        <v>40366</v>
      </c>
      <c r="B41" s="3">
        <v>1.2623</v>
      </c>
      <c r="C41" s="3">
        <v>1.2662</v>
      </c>
      <c r="D41" s="3">
        <v>1.2558</v>
      </c>
      <c r="E41" s="3">
        <v>1.2637</v>
      </c>
      <c r="F41" s="4">
        <f t="shared" si="0"/>
        <v>1.1084720058191367E-3</v>
      </c>
      <c r="J41" s="11">
        <v>7</v>
      </c>
      <c r="K41" s="17">
        <f>_xll.ACF(Sheet1!$F$2:$F$499,1,$J41)</f>
        <v>-9.9510147993874792E-3</v>
      </c>
      <c r="L41" s="17">
        <f>_xll.ACFCI(Sheet1!$F$2:$F$499,1,$J41,0.05,1)</f>
        <v>-8.9211710580940157E-2</v>
      </c>
      <c r="M41" s="17">
        <f>_xll.ACFCI(Sheet1!$F$2:$F$499,1,$J41,0.05,0)</f>
        <v>-8.9211710580940157E-2</v>
      </c>
      <c r="N41" s="17">
        <f>_xll.PACF(Sheet1!$F$2:$F$499,1,$J41)</f>
        <v>-1.173925532396849E-2</v>
      </c>
      <c r="O41" s="17">
        <f>_xll.PACFCI(Sheet1!$F$2:$F$499,1,$J41,0.05,1)</f>
        <v>8.7828086238500719E-2</v>
      </c>
      <c r="P41" s="17">
        <f>_xll.PACFCI(Sheet1!$F$2:$F$499,1,$J41,0.05,0)</f>
        <v>-8.7828086238500719E-2</v>
      </c>
    </row>
    <row r="42" spans="1:16" x14ac:dyDescent="0.3">
      <c r="A42" s="2">
        <v>40367</v>
      </c>
      <c r="B42" s="3">
        <v>1.2637</v>
      </c>
      <c r="C42" s="3">
        <v>1.2709999999999999</v>
      </c>
      <c r="D42" s="3">
        <v>1.2623</v>
      </c>
      <c r="E42" s="3">
        <v>1.2695000000000001</v>
      </c>
      <c r="F42" s="4">
        <f t="shared" si="0"/>
        <v>4.5791963800981402E-3</v>
      </c>
      <c r="J42" s="11">
        <v>8</v>
      </c>
      <c r="K42" s="17">
        <f>_xll.ACF(Sheet1!$F$2:$F$499,1,$J42)</f>
        <v>-5.6112658398345686E-2</v>
      </c>
      <c r="L42" s="17">
        <f>_xll.ACFCI(Sheet1!$F$2:$F$499,1,$J42,0.05,1)</f>
        <v>-8.9220272258634881E-2</v>
      </c>
      <c r="M42" s="17">
        <f>_xll.ACFCI(Sheet1!$F$2:$F$499,1,$J42,0.05,0)</f>
        <v>-8.9220272258634881E-2</v>
      </c>
      <c r="N42" s="17">
        <f>_xll.PACF(Sheet1!$F$2:$F$499,1,$J42)</f>
        <v>-5.7524591945369082E-2</v>
      </c>
      <c r="O42" s="17">
        <f>_xll.PACFCI(Sheet1!$F$2:$F$499,1,$J42,0.05,1)</f>
        <v>8.7828086238500719E-2</v>
      </c>
      <c r="P42" s="17">
        <f>_xll.PACFCI(Sheet1!$F$2:$F$499,1,$J42,0.05,0)</f>
        <v>-8.7828086238500719E-2</v>
      </c>
    </row>
    <row r="43" spans="1:16" x14ac:dyDescent="0.3">
      <c r="A43" s="2">
        <v>40368</v>
      </c>
      <c r="B43" s="3">
        <v>1.2696000000000001</v>
      </c>
      <c r="C43" s="3">
        <v>1.272</v>
      </c>
      <c r="D43" s="3">
        <v>1.2612000000000001</v>
      </c>
      <c r="E43" s="3">
        <v>1.264</v>
      </c>
      <c r="F43" s="4">
        <f t="shared" si="0"/>
        <v>-4.4205945053965908E-3</v>
      </c>
      <c r="J43" s="11">
        <v>9</v>
      </c>
      <c r="K43" s="17">
        <f>_xll.ACF(Sheet1!$F$2:$F$499,1,$J43)</f>
        <v>-4.8801116529061481E-2</v>
      </c>
      <c r="L43" s="17">
        <f>_xll.ACFCI(Sheet1!$F$2:$F$499,1,$J43,0.05,1)</f>
        <v>-8.9492081329792347E-2</v>
      </c>
      <c r="M43" s="17">
        <f>_xll.ACFCI(Sheet1!$F$2:$F$499,1,$J43,0.05,0)</f>
        <v>-8.9492081329792347E-2</v>
      </c>
      <c r="N43" s="17">
        <f>_xll.PACF(Sheet1!$F$2:$F$499,1,$J43)</f>
        <v>-3.6876221947292773E-2</v>
      </c>
      <c r="O43" s="17">
        <f>_xll.PACFCI(Sheet1!$F$2:$F$499,1,$J43,0.05,1)</f>
        <v>8.7828086238500719E-2</v>
      </c>
      <c r="P43" s="17">
        <f>_xll.PACFCI(Sheet1!$F$2:$F$499,1,$J43,0.05,0)</f>
        <v>-8.7828086238500719E-2</v>
      </c>
    </row>
    <row r="44" spans="1:16" x14ac:dyDescent="0.3">
      <c r="A44" s="2">
        <v>40371</v>
      </c>
      <c r="B44" s="3">
        <v>1.2641</v>
      </c>
      <c r="C44" s="3">
        <v>1.2645999999999999</v>
      </c>
      <c r="D44" s="3">
        <v>1.2554000000000001</v>
      </c>
      <c r="E44" s="3">
        <v>1.2594000000000001</v>
      </c>
      <c r="F44" s="4">
        <f t="shared" si="0"/>
        <v>-3.7249894468695515E-3</v>
      </c>
      <c r="J44" s="11">
        <v>10</v>
      </c>
      <c r="K44" s="17">
        <f>_xll.ACF(Sheet1!$F$2:$F$499,1,$J44)</f>
        <v>4.3108125812540553E-2</v>
      </c>
      <c r="L44" s="17">
        <f>_xll.ACFCI(Sheet1!$F$2:$F$499,1,$J44,0.05,1)</f>
        <v>-8.9697124121006722E-2</v>
      </c>
      <c r="M44" s="17">
        <f>_xll.ACFCI(Sheet1!$F$2:$F$499,1,$J44,0.05,0)</f>
        <v>-8.9697124121006722E-2</v>
      </c>
      <c r="N44" s="17">
        <f>_xll.PACF(Sheet1!$F$2:$F$499,1,$J44)</f>
        <v>4.5730513288434561E-2</v>
      </c>
      <c r="O44" s="17">
        <f>_xll.PACFCI(Sheet1!$F$2:$F$499,1,$J44,0.05,1)</f>
        <v>8.7828086238500719E-2</v>
      </c>
      <c r="P44" s="17">
        <f>_xll.PACFCI(Sheet1!$F$2:$F$499,1,$J44,0.05,0)</f>
        <v>-8.7828086238500719E-2</v>
      </c>
    </row>
    <row r="45" spans="1:16" x14ac:dyDescent="0.3">
      <c r="A45" s="2">
        <v>40372</v>
      </c>
      <c r="B45" s="3">
        <v>1.2595000000000001</v>
      </c>
      <c r="C45" s="3">
        <v>1.2737000000000001</v>
      </c>
      <c r="D45" s="3">
        <v>1.2525999999999999</v>
      </c>
      <c r="E45" s="3">
        <v>1.2722</v>
      </c>
      <c r="F45" s="4">
        <f t="shared" si="0"/>
        <v>1.0032868452038822E-2</v>
      </c>
      <c r="J45" s="11">
        <v>11</v>
      </c>
      <c r="K45" s="17">
        <f>_xll.ACF(Sheet1!$F$2:$F$499,1,$J45)</f>
        <v>4.7388271981669818E-2</v>
      </c>
      <c r="L45" s="17">
        <f>_xll.ACFCI(Sheet1!$F$2:$F$499,1,$J45,0.05,1)</f>
        <v>-8.9856792983556644E-2</v>
      </c>
      <c r="M45" s="17">
        <f>_xll.ACFCI(Sheet1!$F$2:$F$499,1,$J45,0.05,0)</f>
        <v>-8.9856792983556644E-2</v>
      </c>
      <c r="N45" s="17">
        <f>_xll.PACF(Sheet1!$F$2:$F$499,1,$J45)</f>
        <v>3.8790250552540324E-2</v>
      </c>
      <c r="O45" s="17">
        <f>_xll.PACFCI(Sheet1!$F$2:$F$499,1,$J45,0.05,1)</f>
        <v>8.7828086238500719E-2</v>
      </c>
      <c r="P45" s="17">
        <f>_xll.PACFCI(Sheet1!$F$2:$F$499,1,$J45,0.05,0)</f>
        <v>-8.7828086238500719E-2</v>
      </c>
    </row>
    <row r="46" spans="1:16" x14ac:dyDescent="0.3">
      <c r="A46" s="2">
        <v>40373</v>
      </c>
      <c r="B46" s="3">
        <v>1.2723</v>
      </c>
      <c r="C46" s="3">
        <v>1.2776000000000001</v>
      </c>
      <c r="D46" s="3">
        <v>1.2685999999999999</v>
      </c>
      <c r="E46" s="3">
        <v>1.2741</v>
      </c>
      <c r="F46" s="4">
        <f t="shared" si="0"/>
        <v>1.4137608386803567E-3</v>
      </c>
      <c r="J46" s="11">
        <v>12</v>
      </c>
      <c r="K46" s="17">
        <f>_xll.ACF(Sheet1!$F$2:$F$499,1,$J46)</f>
        <v>-3.1614451324014324E-2</v>
      </c>
      <c r="L46" s="17">
        <f>_xll.ACFCI(Sheet1!$F$2:$F$499,1,$J46,0.05,1)</f>
        <v>-9.0049364720915903E-2</v>
      </c>
      <c r="M46" s="17">
        <f>_xll.ACFCI(Sheet1!$F$2:$F$499,1,$J46,0.05,0)</f>
        <v>-9.0049364720915903E-2</v>
      </c>
      <c r="N46" s="17">
        <f>_xll.PACF(Sheet1!$F$2:$F$499,1,$J46)</f>
        <v>-4.7886615238236577E-2</v>
      </c>
      <c r="O46" s="17">
        <f>_xll.PACFCI(Sheet1!$F$2:$F$499,1,$J46,0.05,1)</f>
        <v>8.7828086238500719E-2</v>
      </c>
      <c r="P46" s="17">
        <f>_xll.PACFCI(Sheet1!$F$2:$F$499,1,$J46,0.05,0)</f>
        <v>-8.7828086238500719E-2</v>
      </c>
    </row>
    <row r="47" spans="1:16" x14ac:dyDescent="0.3">
      <c r="A47" s="2">
        <v>40374</v>
      </c>
      <c r="B47" s="3">
        <v>1.274</v>
      </c>
      <c r="C47" s="3">
        <v>1.2952999999999999</v>
      </c>
      <c r="D47" s="3">
        <v>1.2713000000000001</v>
      </c>
      <c r="E47" s="3">
        <v>1.2947</v>
      </c>
      <c r="F47" s="4">
        <f t="shared" si="0"/>
        <v>1.6117450932492804E-2</v>
      </c>
      <c r="J47" s="11">
        <v>13</v>
      </c>
      <c r="K47" s="17">
        <f>_xll.ACF(Sheet1!$F$2:$F$499,1,$J47)</f>
        <v>3.9482464717342493E-2</v>
      </c>
      <c r="L47" s="17">
        <f>_xll.ACFCI(Sheet1!$F$2:$F$499,1,$J47,0.05,1)</f>
        <v>-9.0134940560827298E-2</v>
      </c>
      <c r="M47" s="17">
        <f>_xll.ACFCI(Sheet1!$F$2:$F$499,1,$J47,0.05,0)</f>
        <v>-9.0134940560827298E-2</v>
      </c>
      <c r="N47" s="17">
        <f>_xll.PACF(Sheet1!$F$2:$F$499,1,$J47)</f>
        <v>4.7035272541320956E-2</v>
      </c>
      <c r="O47" s="17">
        <f>_xll.PACFCI(Sheet1!$F$2:$F$499,1,$J47,0.05,1)</f>
        <v>8.7828086238500719E-2</v>
      </c>
      <c r="P47" s="17">
        <f>_xll.PACFCI(Sheet1!$F$2:$F$499,1,$J47,0.05,0)</f>
        <v>-8.7828086238500719E-2</v>
      </c>
    </row>
    <row r="48" spans="1:16" x14ac:dyDescent="0.3">
      <c r="A48" s="2">
        <v>40375</v>
      </c>
      <c r="B48" s="3">
        <v>1.2948</v>
      </c>
      <c r="C48" s="3">
        <v>1.3006</v>
      </c>
      <c r="D48" s="3">
        <v>1.2891999999999999</v>
      </c>
      <c r="E48" s="3">
        <v>1.2927999999999999</v>
      </c>
      <c r="F48" s="4">
        <f t="shared" si="0"/>
        <v>-1.5458342852584064E-3</v>
      </c>
      <c r="J48" s="11">
        <v>14</v>
      </c>
      <c r="K48" s="17">
        <f>_xll.ACF(Sheet1!$F$2:$F$499,1,$J48)</f>
        <v>-3.8238101726797667E-2</v>
      </c>
      <c r="L48" s="17">
        <f>_xll.ACFCI(Sheet1!$F$2:$F$499,1,$J48,0.05,1)</f>
        <v>-9.0268250070105679E-2</v>
      </c>
      <c r="M48" s="17">
        <f>_xll.ACFCI(Sheet1!$F$2:$F$499,1,$J48,0.05,0)</f>
        <v>-9.0268250070105679E-2</v>
      </c>
      <c r="N48" s="17">
        <f>_xll.PACF(Sheet1!$F$2:$F$499,1,$J48)</f>
        <v>-1.7749979128220256E-2</v>
      </c>
      <c r="O48" s="17">
        <f>_xll.PACFCI(Sheet1!$F$2:$F$499,1,$J48,0.05,1)</f>
        <v>8.7828086238500719E-2</v>
      </c>
      <c r="P48" s="17">
        <f>_xll.PACFCI(Sheet1!$F$2:$F$499,1,$J48,0.05,0)</f>
        <v>-8.7828086238500719E-2</v>
      </c>
    </row>
    <row r="49" spans="1:22" x14ac:dyDescent="0.3">
      <c r="A49" s="2">
        <v>40378</v>
      </c>
      <c r="B49" s="3">
        <v>1.2896000000000001</v>
      </c>
      <c r="C49" s="3">
        <v>1.2989999999999999</v>
      </c>
      <c r="D49" s="3">
        <v>1.2874000000000001</v>
      </c>
      <c r="E49" s="3">
        <v>1.294</v>
      </c>
      <c r="F49" s="4">
        <f t="shared" si="0"/>
        <v>3.4061033084821024E-3</v>
      </c>
      <c r="J49" s="11">
        <v>15</v>
      </c>
      <c r="K49" s="17">
        <f>_xll.ACF(Sheet1!$F$2:$F$499,1,$J49)</f>
        <v>3.774017519638917E-2</v>
      </c>
      <c r="L49" s="17">
        <f>_xll.ACFCI(Sheet1!$F$2:$F$499,1,$J49,0.05,1)</f>
        <v>-9.0393110321333653E-2</v>
      </c>
      <c r="M49" s="17">
        <f>_xll.ACFCI(Sheet1!$F$2:$F$499,1,$J49,0.05,0)</f>
        <v>-9.0393110321333653E-2</v>
      </c>
      <c r="N49" s="17">
        <f>_xll.PACF(Sheet1!$F$2:$F$499,1,$J49)</f>
        <v>3.2060676826528002E-2</v>
      </c>
      <c r="O49" s="17">
        <f>_xll.PACFCI(Sheet1!$F$2:$F$499,1,$J49,0.05,1)</f>
        <v>8.7828086238500719E-2</v>
      </c>
      <c r="P49" s="17">
        <f>_xll.PACFCI(Sheet1!$F$2:$F$499,1,$J49,0.05,0)</f>
        <v>-8.7828086238500719E-2</v>
      </c>
    </row>
    <row r="50" spans="1:22" x14ac:dyDescent="0.3">
      <c r="A50" s="2">
        <v>40379</v>
      </c>
      <c r="B50" s="3">
        <v>1.2939000000000001</v>
      </c>
      <c r="C50" s="3">
        <v>1.3028999999999999</v>
      </c>
      <c r="D50" s="3">
        <v>1.2843</v>
      </c>
      <c r="E50" s="3">
        <v>1.2881</v>
      </c>
      <c r="F50" s="4">
        <f t="shared" si="0"/>
        <v>-4.4926489198649465E-3</v>
      </c>
      <c r="J50" s="11">
        <v>16</v>
      </c>
      <c r="K50" s="17">
        <f>_xll.ACF(Sheet1!$F$2:$F$499,1,$J50)</f>
        <v>2.2836874948262947E-2</v>
      </c>
      <c r="L50" s="17">
        <f>_xll.ACFCI(Sheet1!$F$2:$F$499,1,$J50,0.05,1)</f>
        <v>-9.0514574338545664E-2</v>
      </c>
      <c r="M50" s="17">
        <f>_xll.ACFCI(Sheet1!$F$2:$F$499,1,$J50,0.05,0)</f>
        <v>-9.0514574338545664E-2</v>
      </c>
      <c r="N50" s="17">
        <f>_xll.PACF(Sheet1!$F$2:$F$499,1,$J50)</f>
        <v>2.1857323675840326E-2</v>
      </c>
      <c r="O50" s="17">
        <f>_xll.PACFCI(Sheet1!$F$2:$F$499,1,$J50,0.05,1)</f>
        <v>8.7828086238500719E-2</v>
      </c>
      <c r="P50" s="17">
        <f>_xll.PACFCI(Sheet1!$F$2:$F$499,1,$J50,0.05,0)</f>
        <v>-8.7828086238500719E-2</v>
      </c>
    </row>
    <row r="51" spans="1:22" x14ac:dyDescent="0.3">
      <c r="A51" s="2">
        <v>40380</v>
      </c>
      <c r="B51" s="3">
        <v>1.288</v>
      </c>
      <c r="C51" s="3">
        <v>1.2910999999999999</v>
      </c>
      <c r="D51" s="3">
        <v>1.2736000000000001</v>
      </c>
      <c r="E51" s="3">
        <v>1.2751999999999999</v>
      </c>
      <c r="F51" s="4">
        <f t="shared" si="0"/>
        <v>-9.987598628348417E-3</v>
      </c>
      <c r="J51" s="11">
        <v>17</v>
      </c>
      <c r="K51" s="17">
        <f>_xll.ACF(Sheet1!$F$2:$F$499,1,$J51)</f>
        <v>5.4853313014831741E-2</v>
      </c>
      <c r="L51" s="17">
        <f>_xll.ACFCI(Sheet1!$F$2:$F$499,1,$J51,0.05,1)</f>
        <v>-9.0559008305243729E-2</v>
      </c>
      <c r="M51" s="17">
        <f>_xll.ACFCI(Sheet1!$F$2:$F$499,1,$J51,0.05,0)</f>
        <v>-9.0559008305243729E-2</v>
      </c>
      <c r="N51" s="17">
        <f>_xll.PACF(Sheet1!$F$2:$F$499,1,$J51)</f>
        <v>4.1068437500572812E-2</v>
      </c>
      <c r="O51" s="17">
        <f>_xll.PACFCI(Sheet1!$F$2:$F$499,1,$J51,0.05,1)</f>
        <v>8.7828086238500719E-2</v>
      </c>
      <c r="P51" s="17">
        <f>_xll.PACFCI(Sheet1!$F$2:$F$499,1,$J51,0.05,0)</f>
        <v>-8.7828086238500719E-2</v>
      </c>
    </row>
    <row r="52" spans="1:22" x14ac:dyDescent="0.3">
      <c r="A52" s="2">
        <v>40381</v>
      </c>
      <c r="B52" s="3">
        <v>1.2750999999999999</v>
      </c>
      <c r="C52" s="3">
        <v>1.2929999999999999</v>
      </c>
      <c r="D52" s="3">
        <v>1.2741</v>
      </c>
      <c r="E52" s="3">
        <v>1.2890999999999999</v>
      </c>
      <c r="F52" s="4">
        <f t="shared" si="0"/>
        <v>1.091969355956293E-2</v>
      </c>
      <c r="J52" s="11">
        <v>18</v>
      </c>
      <c r="K52" s="17">
        <f>_xll.ACF(Sheet1!$F$2:$F$499,1,$J52)</f>
        <v>-3.2787218239097131E-2</v>
      </c>
      <c r="L52" s="17">
        <f>_xll.ACFCI(Sheet1!$F$2:$F$499,1,$J52,0.05,1)</f>
        <v>-9.0814942105904559E-2</v>
      </c>
      <c r="M52" s="17">
        <f>_xll.ACFCI(Sheet1!$F$2:$F$499,1,$J52,0.05,0)</f>
        <v>-9.0814942105904559E-2</v>
      </c>
      <c r="N52" s="17">
        <f>_xll.PACF(Sheet1!$F$2:$F$499,1,$J52)</f>
        <v>-2.1002514594562531E-2</v>
      </c>
      <c r="O52" s="17">
        <f>_xll.PACFCI(Sheet1!$F$2:$F$499,1,$J52,0.05,1)</f>
        <v>8.7828086238500719E-2</v>
      </c>
      <c r="P52" s="17">
        <f>_xll.PACFCI(Sheet1!$F$2:$F$499,1,$J52,0.05,0)</f>
        <v>-8.7828086238500719E-2</v>
      </c>
    </row>
    <row r="53" spans="1:22" x14ac:dyDescent="0.3">
      <c r="A53" s="2">
        <v>40382</v>
      </c>
      <c r="B53" s="3">
        <v>1.2891999999999999</v>
      </c>
      <c r="C53" s="3">
        <v>1.2965</v>
      </c>
      <c r="D53" s="3">
        <v>1.2797000000000001</v>
      </c>
      <c r="E53" s="3">
        <v>1.2907999999999999</v>
      </c>
      <c r="F53" s="4">
        <f t="shared" si="0"/>
        <v>1.2403102365240927E-3</v>
      </c>
      <c r="J53" s="11">
        <v>19</v>
      </c>
      <c r="K53" s="17">
        <f>_xll.ACF(Sheet1!$F$2:$F$499,1,$J53)</f>
        <v>-7.886872765847143E-2</v>
      </c>
      <c r="L53" s="17">
        <f>_xll.ACFCI(Sheet1!$F$2:$F$499,1,$J53,0.05,1)</f>
        <v>-9.0906206316628907E-2</v>
      </c>
      <c r="M53" s="17">
        <f>_xll.ACFCI(Sheet1!$F$2:$F$499,1,$J53,0.05,0)</f>
        <v>-9.0906206316628907E-2</v>
      </c>
      <c r="N53" s="17">
        <f>_xll.PACF(Sheet1!$F$2:$F$499,1,$J53)</f>
        <v>-7.683232278681025E-2</v>
      </c>
      <c r="O53" s="17">
        <f>_xll.PACFCI(Sheet1!$F$2:$F$499,1,$J53,0.05,1)</f>
        <v>8.7828086238500719E-2</v>
      </c>
      <c r="P53" s="17">
        <f>_xll.PACFCI(Sheet1!$F$2:$F$499,1,$J53,0.05,0)</f>
        <v>-8.7828086238500719E-2</v>
      </c>
    </row>
    <row r="54" spans="1:22" x14ac:dyDescent="0.3">
      <c r="A54" s="2">
        <v>40385</v>
      </c>
      <c r="B54" s="3">
        <v>1.2894000000000001</v>
      </c>
      <c r="C54" s="3">
        <v>1.3004</v>
      </c>
      <c r="D54" s="3">
        <v>1.2879</v>
      </c>
      <c r="E54" s="3">
        <v>1.2991999999999999</v>
      </c>
      <c r="F54" s="4">
        <f t="shared" si="0"/>
        <v>7.5716965308935125E-3</v>
      </c>
      <c r="J54" s="11">
        <v>20</v>
      </c>
      <c r="K54" s="17">
        <f>_xll.ACF(Sheet1!$F$2:$F$499,1,$J54)</f>
        <v>1.1745257494919985E-2</v>
      </c>
      <c r="L54" s="17">
        <f>_xll.ACFCI(Sheet1!$F$2:$F$499,1,$J54,0.05,1)</f>
        <v>-9.1432499365233733E-2</v>
      </c>
      <c r="M54" s="17">
        <f>_xll.ACFCI(Sheet1!$F$2:$F$499,1,$J54,0.05,0)</f>
        <v>-9.1432499365233733E-2</v>
      </c>
      <c r="N54" s="17">
        <f>_xll.PACF(Sheet1!$F$2:$F$499,1,$J54)</f>
        <v>2.3289094604334135E-2</v>
      </c>
      <c r="O54" s="17">
        <f>_xll.PACFCI(Sheet1!$F$2:$F$499,1,$J54,0.05,1)</f>
        <v>8.7828086238500719E-2</v>
      </c>
      <c r="P54" s="17">
        <f>_xll.PACFCI(Sheet1!$F$2:$F$499,1,$J54,0.05,0)</f>
        <v>-8.7828086238500719E-2</v>
      </c>
    </row>
    <row r="55" spans="1:22" x14ac:dyDescent="0.3">
      <c r="A55" s="2">
        <v>40386</v>
      </c>
      <c r="B55" s="3">
        <v>1.2992999999999999</v>
      </c>
      <c r="C55" s="3">
        <v>1.3044</v>
      </c>
      <c r="D55" s="3">
        <v>1.2955000000000001</v>
      </c>
      <c r="E55" s="3">
        <v>1.2995000000000001</v>
      </c>
      <c r="F55" s="4">
        <f t="shared" si="0"/>
        <v>1.5391719285448219E-4</v>
      </c>
      <c r="J55" s="11">
        <v>21</v>
      </c>
      <c r="K55" s="17">
        <f>_xll.ACF(Sheet1!$F$2:$F$499,1,$J55)</f>
        <v>5.2803117151531132E-2</v>
      </c>
      <c r="L55" s="17">
        <f>_xll.ACFCI(Sheet1!$F$2:$F$499,1,$J55,0.05,1)</f>
        <v>-9.1444136972360465E-2</v>
      </c>
      <c r="M55" s="17">
        <f>_xll.ACFCI(Sheet1!$F$2:$F$499,1,$J55,0.05,0)</f>
        <v>-9.1444136972360465E-2</v>
      </c>
      <c r="N55" s="17">
        <f>_xll.PACF(Sheet1!$F$2:$F$499,1,$J55)</f>
        <v>4.910858360073353E-2</v>
      </c>
      <c r="O55" s="17">
        <f>_xll.PACFCI(Sheet1!$F$2:$F$499,1,$J55,0.05,1)</f>
        <v>8.7828086238500719E-2</v>
      </c>
      <c r="P55" s="17">
        <f>_xll.PACFCI(Sheet1!$F$2:$F$499,1,$J55,0.05,0)</f>
        <v>-8.7828086238500719E-2</v>
      </c>
    </row>
    <row r="56" spans="1:22" x14ac:dyDescent="0.3">
      <c r="A56" s="2">
        <v>40387</v>
      </c>
      <c r="B56" s="3">
        <v>1.2992999999999999</v>
      </c>
      <c r="C56" s="3">
        <v>1.3041</v>
      </c>
      <c r="D56" s="3">
        <v>1.2969999999999999</v>
      </c>
      <c r="E56" s="3">
        <v>1.2994000000000001</v>
      </c>
      <c r="F56" s="4">
        <f t="shared" si="0"/>
        <v>7.6961557740131203E-5</v>
      </c>
      <c r="J56" s="11">
        <v>22</v>
      </c>
      <c r="K56" s="17">
        <f>_xll.ACF(Sheet1!$F$2:$F$499,1,$J56)</f>
        <v>-1.7429864398152681E-2</v>
      </c>
      <c r="L56" s="17">
        <f>_xll.ACFCI(Sheet1!$F$2:$F$499,1,$J56,0.05,1)</f>
        <v>-9.167903137109247E-2</v>
      </c>
      <c r="M56" s="17">
        <f>_xll.ACFCI(Sheet1!$F$2:$F$499,1,$J56,0.05,0)</f>
        <v>-9.167903137109247E-2</v>
      </c>
      <c r="N56" s="17">
        <f>_xll.PACF(Sheet1!$F$2:$F$499,1,$J56)</f>
        <v>-3.4571975478559828E-2</v>
      </c>
      <c r="O56" s="17">
        <f>_xll.PACFCI(Sheet1!$F$2:$F$499,1,$J56,0.05,1)</f>
        <v>8.7828086238500719E-2</v>
      </c>
      <c r="P56" s="17">
        <f>_xll.PACFCI(Sheet1!$F$2:$F$499,1,$J56,0.05,0)</f>
        <v>-8.7828086238500719E-2</v>
      </c>
    </row>
    <row r="57" spans="1:22" x14ac:dyDescent="0.3">
      <c r="A57" s="2">
        <v>40388</v>
      </c>
      <c r="B57" s="3">
        <v>1.2994000000000001</v>
      </c>
      <c r="C57" s="3">
        <v>1.3105</v>
      </c>
      <c r="D57" s="3">
        <v>1.2982</v>
      </c>
      <c r="E57" s="3">
        <v>1.3078000000000001</v>
      </c>
      <c r="F57" s="4">
        <f t="shared" si="0"/>
        <v>6.4437166807449634E-3</v>
      </c>
      <c r="J57" s="11">
        <v>23</v>
      </c>
      <c r="K57" s="17">
        <f>_xll.ACF(Sheet1!$F$2:$F$499,1,$J57)</f>
        <v>-3.9627054518935577E-3</v>
      </c>
      <c r="L57" s="17">
        <f>_xll.ACFCI(Sheet1!$F$2:$F$499,1,$J57,0.05,1)</f>
        <v>-9.17045892204498E-2</v>
      </c>
      <c r="M57" s="17">
        <f>_xll.ACFCI(Sheet1!$F$2:$F$499,1,$J57,0.05,0)</f>
        <v>-9.17045892204498E-2</v>
      </c>
      <c r="N57" s="17">
        <f>_xll.PACF(Sheet1!$F$2:$F$499,1,$J57)</f>
        <v>-1.2606578417723315E-2</v>
      </c>
      <c r="O57" s="17">
        <f>_xll.PACFCI(Sheet1!$F$2:$F$499,1,$J57,0.05,1)</f>
        <v>8.7828086238500719E-2</v>
      </c>
      <c r="P57" s="17">
        <f>_xll.PACFCI(Sheet1!$F$2:$F$499,1,$J57,0.05,0)</f>
        <v>-8.7828086238500719E-2</v>
      </c>
    </row>
    <row r="58" spans="1:22" x14ac:dyDescent="0.3">
      <c r="A58" s="2">
        <v>40389</v>
      </c>
      <c r="B58" s="3">
        <v>1.3078000000000001</v>
      </c>
      <c r="C58" s="3">
        <v>1.3091999999999999</v>
      </c>
      <c r="D58" s="3">
        <v>1.2983</v>
      </c>
      <c r="E58" s="3">
        <v>1.3048</v>
      </c>
      <c r="F58" s="4">
        <f t="shared" si="0"/>
        <v>-2.2965638203714996E-3</v>
      </c>
      <c r="J58" s="11">
        <v>24</v>
      </c>
      <c r="K58" s="17">
        <f>_xll.ACF(Sheet1!$F$2:$F$499,1,$J58)</f>
        <v>-3.2444647002746723E-3</v>
      </c>
      <c r="L58" s="17">
        <f>_xll.ACFCI(Sheet1!$F$2:$F$499,1,$J58,0.05,1)</f>
        <v>-9.1705910078732217E-2</v>
      </c>
      <c r="M58" s="17">
        <f>_xll.ACFCI(Sheet1!$F$2:$F$499,1,$J58,0.05,0)</f>
        <v>-9.1705910078732217E-2</v>
      </c>
      <c r="N58" s="17">
        <f>_xll.PACF(Sheet1!$F$2:$F$499,1,$J58)</f>
        <v>1.7934734494674441E-2</v>
      </c>
      <c r="O58" s="17">
        <f>_xll.PACFCI(Sheet1!$F$2:$F$499,1,$J58,0.05,1)</f>
        <v>8.7828086238500719E-2</v>
      </c>
      <c r="P58" s="17">
        <f>_xll.PACFCI(Sheet1!$F$2:$F$499,1,$J58,0.05,0)</f>
        <v>-8.7828086238500719E-2</v>
      </c>
    </row>
    <row r="59" spans="1:22" x14ac:dyDescent="0.3">
      <c r="A59" s="2">
        <v>40392</v>
      </c>
      <c r="B59" s="3">
        <v>1.306</v>
      </c>
      <c r="C59" s="3">
        <v>1.3193999999999999</v>
      </c>
      <c r="D59" s="3">
        <v>1.3056000000000001</v>
      </c>
      <c r="E59" s="3">
        <v>1.3179000000000001</v>
      </c>
      <c r="F59" s="4">
        <f t="shared" si="0"/>
        <v>9.0705298134672943E-3</v>
      </c>
    </row>
    <row r="60" spans="1:22" x14ac:dyDescent="0.3">
      <c r="A60" s="2">
        <v>40393</v>
      </c>
      <c r="B60" s="3">
        <v>1.3178000000000001</v>
      </c>
      <c r="C60" s="3">
        <v>1.3260000000000001</v>
      </c>
      <c r="D60" s="3">
        <v>1.3149</v>
      </c>
      <c r="E60" s="3">
        <v>1.3228</v>
      </c>
      <c r="F60" s="4">
        <f t="shared" si="0"/>
        <v>3.7870226279180432E-3</v>
      </c>
    </row>
    <row r="61" spans="1:22" x14ac:dyDescent="0.3">
      <c r="A61" s="2">
        <v>40394</v>
      </c>
      <c r="B61" s="3">
        <v>1.323</v>
      </c>
      <c r="C61" s="3">
        <v>1.3238000000000001</v>
      </c>
      <c r="D61" s="3">
        <v>1.3134999999999999</v>
      </c>
      <c r="E61" s="3">
        <v>1.3158000000000001</v>
      </c>
      <c r="F61" s="4">
        <f t="shared" si="0"/>
        <v>-5.4570394630580896E-3</v>
      </c>
    </row>
    <row r="62" spans="1:22" x14ac:dyDescent="0.3">
      <c r="A62" s="2">
        <v>40395</v>
      </c>
      <c r="B62" s="3">
        <v>1.3163</v>
      </c>
      <c r="C62" s="3">
        <v>1.3233999999999999</v>
      </c>
      <c r="D62" s="3">
        <v>1.3122</v>
      </c>
      <c r="E62" s="3">
        <v>1.3187</v>
      </c>
      <c r="F62" s="4">
        <f t="shared" si="0"/>
        <v>1.8216323822913085E-3</v>
      </c>
    </row>
    <row r="63" spans="1:22" x14ac:dyDescent="0.3">
      <c r="A63" s="2">
        <v>40396</v>
      </c>
      <c r="B63" s="3">
        <v>1.3186</v>
      </c>
      <c r="C63" s="3">
        <v>1.3333999999999999</v>
      </c>
      <c r="D63" s="3">
        <v>1.3161</v>
      </c>
      <c r="E63" s="3">
        <v>1.3279000000000001</v>
      </c>
      <c r="F63" s="4">
        <f t="shared" si="0"/>
        <v>7.0281793170827124E-3</v>
      </c>
    </row>
    <row r="64" spans="1:22" ht="15" thickBot="1" x14ac:dyDescent="0.35">
      <c r="A64" s="2">
        <v>40399</v>
      </c>
      <c r="B64" s="3">
        <v>1.3289</v>
      </c>
      <c r="C64" s="3">
        <v>1.3306</v>
      </c>
      <c r="D64" s="3">
        <v>1.3219000000000001</v>
      </c>
      <c r="E64" s="3">
        <v>1.3219000000000001</v>
      </c>
      <c r="F64" s="4">
        <f t="shared" si="0"/>
        <v>-5.2814367521079909E-3</v>
      </c>
      <c r="J64" s="1" t="s">
        <v>31</v>
      </c>
      <c r="K64" s="1" t="s">
        <v>32</v>
      </c>
      <c r="M64" s="1" t="s">
        <v>33</v>
      </c>
      <c r="N64" s="1" t="s">
        <v>29</v>
      </c>
      <c r="O64" s="1" t="s">
        <v>34</v>
      </c>
      <c r="P64" s="1" t="s">
        <v>28</v>
      </c>
      <c r="Q64" s="1" t="s">
        <v>35</v>
      </c>
      <c r="R64" s="1" t="s">
        <v>36</v>
      </c>
      <c r="S64" s="1" t="s">
        <v>37</v>
      </c>
      <c r="T64" s="1" t="s">
        <v>38</v>
      </c>
      <c r="U64" s="3"/>
      <c r="V64" s="3" t="s">
        <v>39</v>
      </c>
    </row>
    <row r="65" spans="1:20" x14ac:dyDescent="0.3">
      <c r="A65" s="2">
        <v>40400</v>
      </c>
      <c r="B65" s="3">
        <v>1.3220000000000001</v>
      </c>
      <c r="C65" s="3">
        <v>1.3230999999999999</v>
      </c>
      <c r="D65" s="3">
        <v>1.3078000000000001</v>
      </c>
      <c r="E65" s="3">
        <v>1.3174999999999999</v>
      </c>
      <c r="F65" s="4">
        <f t="shared" si="0"/>
        <v>-3.4097399961143487E-3</v>
      </c>
      <c r="I65" s="22" t="s">
        <v>40</v>
      </c>
      <c r="J65" s="3">
        <v>0</v>
      </c>
      <c r="K65" s="3">
        <f>_xll.HISTBINS($F$2:$F$499,$J65)</f>
        <v>15</v>
      </c>
      <c r="M65" s="3">
        <v>1</v>
      </c>
      <c r="N65" s="4">
        <f>_xll.HISTBIN($F$2:$F$499,$K$67,M65,0)</f>
        <v>-2.4045713934551387E-2</v>
      </c>
      <c r="O65" s="4">
        <f>_xll.HISTBIN($F$2:$F$499,$K$67,M65,2)</f>
        <v>-2.2963140361428679E-2</v>
      </c>
      <c r="P65" s="4">
        <f>_xll.HISTBIN($F$2:$F$499,$K$67,M65,1)</f>
        <v>-2.1880566788305966E-2</v>
      </c>
      <c r="Q65" s="14">
        <f>_xll.NxHistogram($F$2:$F$499,$K$67,$M65,0)</f>
        <v>2.008032128514056E-3</v>
      </c>
      <c r="R65" s="14">
        <f>_xll.NxHistogram($F$2:$F$499,$K$67,$M65,1)</f>
        <v>2.008032128514056E-3</v>
      </c>
      <c r="S65" s="14">
        <f>_xll.EDF($F$2:$F$499,O65)</f>
        <v>2.008032128514056E-3</v>
      </c>
      <c r="T65" s="18">
        <f t="shared" ref="T65:T79" si="1">_xlfn.NORM.S.DIST((O65-$L$20)/$L$21,FALSE)/$T$89</f>
        <v>8.1306677451591135E-4</v>
      </c>
    </row>
    <row r="66" spans="1:20" x14ac:dyDescent="0.3">
      <c r="A66" s="2">
        <v>40401</v>
      </c>
      <c r="B66" s="3">
        <v>1.3173999999999999</v>
      </c>
      <c r="C66" s="3">
        <v>1.3185</v>
      </c>
      <c r="D66" s="3">
        <v>1.2861</v>
      </c>
      <c r="E66" s="3">
        <v>1.2861</v>
      </c>
      <c r="F66" s="4">
        <f t="shared" si="0"/>
        <v>-2.4045713934551387E-2</v>
      </c>
      <c r="I66" s="22" t="s">
        <v>41</v>
      </c>
      <c r="J66" s="3">
        <v>1</v>
      </c>
      <c r="K66" s="3">
        <f>_xll.HISTBINS($F$2:$F$499,$J66)</f>
        <v>9</v>
      </c>
      <c r="M66" s="3">
        <v>2</v>
      </c>
      <c r="N66" s="4">
        <f>_xll.HISTBIN($F$2:$F$499,$K$67,M66,0)</f>
        <v>-2.1880566788305966E-2</v>
      </c>
      <c r="O66" s="4">
        <f>_xll.HISTBIN($F$2:$F$499,$K$67,M66,2)</f>
        <v>-2.0797993215183254E-2</v>
      </c>
      <c r="P66" s="4">
        <f>_xll.HISTBIN($F$2:$F$499,$K$67,M66,1)</f>
        <v>-1.9715419642060538E-2</v>
      </c>
      <c r="Q66" s="14">
        <f>_xll.NxHistogram($F$2:$F$499,$K$67,$M66,0)</f>
        <v>4.0160642570281121E-3</v>
      </c>
      <c r="R66" s="14">
        <f>_xll.NxHistogram($F$2:$F$499,$K$67,$M66,1)</f>
        <v>6.0240963855421681E-3</v>
      </c>
      <c r="S66" s="14">
        <f>_xll.EDF($F$2:$F$499,O66)</f>
        <v>6.024096385542169E-3</v>
      </c>
      <c r="T66" s="18">
        <f t="shared" si="1"/>
        <v>1.9801056123217417E-3</v>
      </c>
    </row>
    <row r="67" spans="1:20" x14ac:dyDescent="0.3">
      <c r="A67" s="2">
        <v>40402</v>
      </c>
      <c r="B67" s="3">
        <v>1.2861</v>
      </c>
      <c r="C67" s="3">
        <v>1.2930999999999999</v>
      </c>
      <c r="D67" s="3">
        <v>1.2784</v>
      </c>
      <c r="E67" s="3">
        <v>1.2827</v>
      </c>
      <c r="F67" s="4">
        <f t="shared" ref="F67:F130" si="2">LN(E67/B67)</f>
        <v>-2.6471519662360989E-3</v>
      </c>
      <c r="I67" s="22" t="s">
        <v>42</v>
      </c>
      <c r="J67" s="3">
        <v>2</v>
      </c>
      <c r="K67" s="3">
        <f>_xll.HISTBINS($F$2:$F$499,$J67)</f>
        <v>22</v>
      </c>
      <c r="M67" s="3">
        <v>3</v>
      </c>
      <c r="N67" s="4">
        <f>_xll.HISTBIN($F$2:$F$499,$K$67,M67,0)</f>
        <v>-1.9715419642060538E-2</v>
      </c>
      <c r="O67" s="4">
        <f>_xll.HISTBIN($F$2:$F$499,$K$67,M67,2)</f>
        <v>-1.8632846068937829E-2</v>
      </c>
      <c r="P67" s="4">
        <f>_xll.HISTBIN($F$2:$F$499,$K$67,M67,1)</f>
        <v>-1.7550272495815117E-2</v>
      </c>
      <c r="Q67" s="14">
        <f>_xll.NxHistogram($F$2:$F$499,$K$67,$M67,0)</f>
        <v>6.0240963855421681E-3</v>
      </c>
      <c r="R67" s="14">
        <f>_xll.NxHistogram($F$2:$F$499,$K$67,$M67,1)</f>
        <v>1.2048192771084336E-2</v>
      </c>
      <c r="S67" s="14">
        <f>_xll.EDF($F$2:$F$499,O67)</f>
        <v>1.0040160642570281E-2</v>
      </c>
      <c r="T67" s="18">
        <f t="shared" si="1"/>
        <v>4.4179045592198435E-3</v>
      </c>
    </row>
    <row r="68" spans="1:20" x14ac:dyDescent="0.3">
      <c r="A68" s="2">
        <v>40403</v>
      </c>
      <c r="B68" s="3">
        <v>1.2826</v>
      </c>
      <c r="C68" s="3">
        <v>1.2904</v>
      </c>
      <c r="D68" s="3">
        <v>1.2750999999999999</v>
      </c>
      <c r="E68" s="3">
        <v>1.2750999999999999</v>
      </c>
      <c r="F68" s="4">
        <f t="shared" si="2"/>
        <v>-5.86466082526631E-3</v>
      </c>
      <c r="I68" s="22" t="s">
        <v>43</v>
      </c>
      <c r="J68" s="3">
        <v>3</v>
      </c>
      <c r="K68" s="3">
        <f>_xll.HISTBINS($F$2:$F$499,$J68)</f>
        <v>15</v>
      </c>
      <c r="M68" s="3">
        <v>4</v>
      </c>
      <c r="N68" s="4">
        <f>_xll.HISTBIN($F$2:$F$499,$K$67,M68,0)</f>
        <v>-1.7550272495815117E-2</v>
      </c>
      <c r="O68" s="4">
        <f>_xll.HISTBIN($F$2:$F$499,$K$67,M68,2)</f>
        <v>-1.6467698922692404E-2</v>
      </c>
      <c r="P68" s="4">
        <f>_xll.HISTBIN($F$2:$F$499,$K$67,M68,1)</f>
        <v>-1.5385125349569692E-2</v>
      </c>
      <c r="Q68" s="14">
        <f>_xll.NxHistogram($F$2:$F$499,$K$67,$M68,0)</f>
        <v>1.0040160642570281E-2</v>
      </c>
      <c r="R68" s="14">
        <f>_xll.NxHistogram($F$2:$F$499,$K$67,$M68,1)</f>
        <v>2.2088353413654616E-2</v>
      </c>
      <c r="S68" s="14">
        <f>_xll.EDF($F$2:$F$499,O68)</f>
        <v>1.2048192771084338E-2</v>
      </c>
      <c r="T68" s="18">
        <f t="shared" si="1"/>
        <v>9.030465516422885E-3</v>
      </c>
    </row>
    <row r="69" spans="1:20" x14ac:dyDescent="0.3">
      <c r="A69" s="2">
        <v>40406</v>
      </c>
      <c r="B69" s="3">
        <v>1.2765</v>
      </c>
      <c r="C69" s="3">
        <v>1.2870999999999999</v>
      </c>
      <c r="D69" s="3">
        <v>1.2737000000000001</v>
      </c>
      <c r="E69" s="3">
        <v>1.2822</v>
      </c>
      <c r="F69" s="4">
        <f t="shared" si="2"/>
        <v>4.4553948716184897E-3</v>
      </c>
      <c r="M69" s="3">
        <v>5</v>
      </c>
      <c r="N69" s="4">
        <f>_xll.HISTBIN($F$2:$F$499,$K$67,M69,0)</f>
        <v>-1.5385125349569692E-2</v>
      </c>
      <c r="O69" s="4">
        <f>_xll.HISTBIN($F$2:$F$499,$K$67,M69,2)</f>
        <v>-1.430255177644698E-2</v>
      </c>
      <c r="P69" s="4">
        <f>_xll.HISTBIN($F$2:$F$499,$K$67,M69,1)</f>
        <v>-1.3219978203324269E-2</v>
      </c>
      <c r="Q69" s="14">
        <f>_xll.NxHistogram($F$2:$F$499,$K$67,$M69,0)</f>
        <v>2.0080321285140566E-2</v>
      </c>
      <c r="R69" s="14">
        <f>_xll.NxHistogram($F$2:$F$499,$K$67,$M69,1)</f>
        <v>4.2168674698795178E-2</v>
      </c>
      <c r="S69" s="14">
        <f>_xll.EDF($F$2:$F$499,O69)</f>
        <v>3.2128514056224897E-2</v>
      </c>
      <c r="T69" s="18">
        <f t="shared" si="1"/>
        <v>1.6911019174266802E-2</v>
      </c>
    </row>
    <row r="70" spans="1:20" x14ac:dyDescent="0.3">
      <c r="A70" s="2">
        <v>40407</v>
      </c>
      <c r="B70" s="3">
        <v>1.2823</v>
      </c>
      <c r="C70" s="3">
        <v>1.2914000000000001</v>
      </c>
      <c r="D70" s="3">
        <v>1.2806</v>
      </c>
      <c r="E70" s="3">
        <v>1.2884</v>
      </c>
      <c r="F70" s="4">
        <f t="shared" si="2"/>
        <v>4.7457979919736061E-3</v>
      </c>
      <c r="M70" s="3">
        <v>6</v>
      </c>
      <c r="N70" s="4">
        <f>_xll.HISTBIN($F$2:$F$499,$K$67,M70,0)</f>
        <v>-1.3219978203324269E-2</v>
      </c>
      <c r="O70" s="4">
        <f>_xll.HISTBIN($F$2:$F$499,$K$67,M70,2)</f>
        <v>-1.2137404630201559E-2</v>
      </c>
      <c r="P70" s="4">
        <f>_xll.HISTBIN($F$2:$F$499,$K$67,M70,1)</f>
        <v>-1.105483105707885E-2</v>
      </c>
      <c r="Q70" s="14">
        <f>_xll.NxHistogram($F$2:$F$499,$K$67,$M70,0)</f>
        <v>3.2128514056224904E-2</v>
      </c>
      <c r="R70" s="14">
        <f>_xll.NxHistogram($F$2:$F$499,$K$67,$M70,1)</f>
        <v>7.4297188755020088E-2</v>
      </c>
      <c r="S70" s="14">
        <f>_xll.EDF($F$2:$F$499,O70)</f>
        <v>5.4216867469879519E-2</v>
      </c>
      <c r="T70" s="18">
        <f t="shared" si="1"/>
        <v>2.9013175138472829E-2</v>
      </c>
    </row>
    <row r="71" spans="1:20" x14ac:dyDescent="0.3">
      <c r="A71" s="2">
        <v>40408</v>
      </c>
      <c r="B71" s="3">
        <v>1.2885</v>
      </c>
      <c r="C71" s="3">
        <v>1.2921</v>
      </c>
      <c r="D71" s="3">
        <v>1.2826</v>
      </c>
      <c r="E71" s="3">
        <v>1.2851999999999999</v>
      </c>
      <c r="F71" s="4">
        <f t="shared" si="2"/>
        <v>-2.5644028507164122E-3</v>
      </c>
      <c r="M71" s="3">
        <v>7</v>
      </c>
      <c r="N71" s="4">
        <f>_xll.HISTBIN($F$2:$F$499,$K$67,M71,0)</f>
        <v>-1.105483105707885E-2</v>
      </c>
      <c r="O71" s="4">
        <f>_xll.HISTBIN($F$2:$F$499,$K$67,M71,2)</f>
        <v>-9.9722574839561356E-3</v>
      </c>
      <c r="P71" s="4">
        <f>_xll.HISTBIN($F$2:$F$499,$K$67,M71,1)</f>
        <v>-8.8896839108334215E-3</v>
      </c>
      <c r="Q71" s="14">
        <f>_xll.NxHistogram($F$2:$F$499,$K$67,$M71,0)</f>
        <v>3.614457831325301E-2</v>
      </c>
      <c r="R71" s="14">
        <f>_xll.NxHistogram($F$2:$F$499,$K$67,$M71,1)</f>
        <v>0.11044176706827311</v>
      </c>
      <c r="S71" s="14">
        <f>_xll.EDF($F$2:$F$499,O71)</f>
        <v>9.2369477911646583E-2</v>
      </c>
      <c r="T71" s="18">
        <f t="shared" si="1"/>
        <v>4.5602281552411209E-2</v>
      </c>
    </row>
    <row r="72" spans="1:20" x14ac:dyDescent="0.3">
      <c r="A72" s="2">
        <v>40409</v>
      </c>
      <c r="B72" s="3">
        <v>1.2851999999999999</v>
      </c>
      <c r="C72" s="3">
        <v>1.2901</v>
      </c>
      <c r="D72" s="3">
        <v>1.2775000000000001</v>
      </c>
      <c r="E72" s="3">
        <v>1.2821</v>
      </c>
      <c r="F72" s="4">
        <f t="shared" si="2"/>
        <v>-2.4149896830483381E-3</v>
      </c>
      <c r="M72" s="3">
        <v>8</v>
      </c>
      <c r="N72" s="4">
        <f>_xll.HISTBIN($F$2:$F$499,$K$67,M72,0)</f>
        <v>-8.8896839108334215E-3</v>
      </c>
      <c r="O72" s="4">
        <f>_xll.HISTBIN($F$2:$F$499,$K$67,M72,2)</f>
        <v>-7.8071103377107091E-3</v>
      </c>
      <c r="P72" s="4">
        <f>_xll.HISTBIN($F$2:$F$499,$K$67,M72,1)</f>
        <v>-6.7245367645879968E-3</v>
      </c>
      <c r="Q72" s="14">
        <f>_xll.NxHistogram($F$2:$F$499,$K$67,$M72,0)</f>
        <v>6.8273092369477872E-2</v>
      </c>
      <c r="R72" s="14">
        <f>_xll.NxHistogram($F$2:$F$499,$K$67,$M72,1)</f>
        <v>0.17871485943775098</v>
      </c>
      <c r="S72" s="14">
        <f>_xll.EDF($F$2:$F$499,O72)</f>
        <v>0.13453815261044177</v>
      </c>
      <c r="T72" s="18">
        <f t="shared" si="1"/>
        <v>6.5666477130633463E-2</v>
      </c>
    </row>
    <row r="73" spans="1:20" x14ac:dyDescent="0.3">
      <c r="A73" s="2">
        <v>40410</v>
      </c>
      <c r="B73" s="3">
        <v>1.2821</v>
      </c>
      <c r="C73" s="3">
        <v>1.2830999999999999</v>
      </c>
      <c r="D73" s="3">
        <v>1.2666999999999999</v>
      </c>
      <c r="E73" s="3">
        <v>1.2707999999999999</v>
      </c>
      <c r="F73" s="4">
        <f t="shared" si="2"/>
        <v>-8.8527351632939639E-3</v>
      </c>
      <c r="M73" s="3">
        <v>9</v>
      </c>
      <c r="N73" s="4">
        <f>_xll.HISTBIN($F$2:$F$499,$K$67,M73,0)</f>
        <v>-6.7245367645879968E-3</v>
      </c>
      <c r="O73" s="4">
        <f>_xll.HISTBIN($F$2:$F$499,$K$67,M73,2)</f>
        <v>-5.6419631914652862E-3</v>
      </c>
      <c r="P73" s="4">
        <f>_xll.HISTBIN($F$2:$F$499,$K$67,M73,1)</f>
        <v>-4.5593896183425756E-3</v>
      </c>
      <c r="Q73" s="14">
        <f>_xll.NxHistogram($F$2:$F$499,$K$67,$M73,0)</f>
        <v>5.8232931726907598E-2</v>
      </c>
      <c r="R73" s="14">
        <f>_xll.NxHistogram($F$2:$F$499,$K$67,$M73,1)</f>
        <v>0.23694779116465858</v>
      </c>
      <c r="S73" s="14">
        <f>_xll.EDF($F$2:$F$499,O73)</f>
        <v>0.20281124497991967</v>
      </c>
      <c r="T73" s="18">
        <f t="shared" si="1"/>
        <v>8.6629677675189351E-2</v>
      </c>
    </row>
    <row r="74" spans="1:20" x14ac:dyDescent="0.3">
      <c r="A74" s="2">
        <v>40413</v>
      </c>
      <c r="B74" s="3">
        <v>1.2705</v>
      </c>
      <c r="C74" s="3">
        <v>1.2730999999999999</v>
      </c>
      <c r="D74" s="3">
        <v>1.2648999999999999</v>
      </c>
      <c r="E74" s="3">
        <v>1.2655000000000001</v>
      </c>
      <c r="F74" s="4">
        <f t="shared" si="2"/>
        <v>-3.9432227750399278E-3</v>
      </c>
      <c r="M74" s="3">
        <v>10</v>
      </c>
      <c r="N74" s="4">
        <f>_xll.HISTBIN($F$2:$F$499,$K$67,M74,0)</f>
        <v>-4.5593896183425756E-3</v>
      </c>
      <c r="O74" s="4">
        <f>_xll.HISTBIN($F$2:$F$499,$K$67,M74,2)</f>
        <v>-3.4768160452198632E-3</v>
      </c>
      <c r="P74" s="4">
        <f>_xll.HISTBIN($F$2:$F$499,$K$67,M74,1)</f>
        <v>-2.3942424720971509E-3</v>
      </c>
      <c r="Q74" s="14">
        <f>_xll.NxHistogram($F$2:$F$499,$K$67,$M74,0)</f>
        <v>9.8393574297188674E-2</v>
      </c>
      <c r="R74" s="14">
        <f>_xll.NxHistogram($F$2:$F$499,$K$67,$M74,1)</f>
        <v>0.33534136546184723</v>
      </c>
      <c r="S74" s="14">
        <f>_xll.EDF($F$2:$F$499,O74)</f>
        <v>0.28714859437751006</v>
      </c>
      <c r="T74" s="18">
        <f t="shared" si="1"/>
        <v>0.10470212918110293</v>
      </c>
    </row>
    <row r="75" spans="1:20" x14ac:dyDescent="0.3">
      <c r="A75" s="2">
        <v>40414</v>
      </c>
      <c r="B75" s="3">
        <v>1.2654000000000001</v>
      </c>
      <c r="C75" s="3">
        <v>1.2718</v>
      </c>
      <c r="D75" s="3">
        <v>1.2591000000000001</v>
      </c>
      <c r="E75" s="3">
        <v>1.2626999999999999</v>
      </c>
      <c r="F75" s="4">
        <f t="shared" si="2"/>
        <v>-2.1359922681494221E-3</v>
      </c>
      <c r="M75" s="3">
        <v>11</v>
      </c>
      <c r="N75" s="4">
        <f>_xll.HISTBIN($F$2:$F$499,$K$67,M75,0)</f>
        <v>-2.3942424720971509E-3</v>
      </c>
      <c r="O75" s="4">
        <f>_xll.HISTBIN($F$2:$F$499,$K$67,M75,2)</f>
        <v>-1.3116688989744394E-3</v>
      </c>
      <c r="P75" s="4">
        <f>_xll.HISTBIN($F$2:$F$499,$K$67,M75,1)</f>
        <v>-2.2909532585172789E-4</v>
      </c>
      <c r="Q75" s="14">
        <f>_xll.NxHistogram($F$2:$F$499,$K$67,$M75,0)</f>
        <v>0.10843373493975894</v>
      </c>
      <c r="R75" s="14">
        <f>_xll.NxHistogram($F$2:$F$499,$K$67,$M75,1)</f>
        <v>0.44377510040160617</v>
      </c>
      <c r="S75" s="14">
        <f>_xll.EDF($F$2:$F$499,O75)</f>
        <v>0.38755020080321284</v>
      </c>
      <c r="T75" s="18">
        <f t="shared" si="1"/>
        <v>0.11593382442520637</v>
      </c>
    </row>
    <row r="76" spans="1:20" x14ac:dyDescent="0.3">
      <c r="A76" s="2">
        <v>40415</v>
      </c>
      <c r="B76" s="3">
        <v>1.2625</v>
      </c>
      <c r="C76" s="3">
        <v>1.2723</v>
      </c>
      <c r="D76" s="3">
        <v>1.2611000000000001</v>
      </c>
      <c r="E76" s="3">
        <v>1.2657</v>
      </c>
      <c r="F76" s="4">
        <f t="shared" si="2"/>
        <v>2.5314466488877909E-3</v>
      </c>
      <c r="M76" s="3">
        <v>12</v>
      </c>
      <c r="N76" s="4">
        <f>_xll.HISTBIN($F$2:$F$499,$K$67,M76,0)</f>
        <v>-2.2909532585172789E-4</v>
      </c>
      <c r="O76" s="4">
        <f>_xll.HISTBIN($F$2:$F$499,$K$67,M76,2)</f>
        <v>8.534782472709836E-4</v>
      </c>
      <c r="P76" s="4">
        <f>_xll.HISTBIN($F$2:$F$499,$K$67,M76,1)</f>
        <v>1.9360518203936951E-3</v>
      </c>
      <c r="Q76" s="14">
        <f>_xll.NxHistogram($F$2:$F$499,$K$67,$M76,0)</f>
        <v>0.16465863453815244</v>
      </c>
      <c r="R76" s="14">
        <f>_xll.NxHistogram($F$2:$F$499,$K$67,$M76,1)</f>
        <v>0.60843373493975861</v>
      </c>
      <c r="S76" s="14">
        <f>_xll.EDF($F$2:$F$499,O76)</f>
        <v>0.52008032128514059</v>
      </c>
      <c r="T76" s="18">
        <f t="shared" si="1"/>
        <v>0.11760631603577174</v>
      </c>
    </row>
    <row r="77" spans="1:20" x14ac:dyDescent="0.3">
      <c r="A77" s="2">
        <v>40416</v>
      </c>
      <c r="B77" s="3">
        <v>1.2655000000000001</v>
      </c>
      <c r="C77" s="3">
        <v>1.2762</v>
      </c>
      <c r="D77" s="3">
        <v>1.2653000000000001</v>
      </c>
      <c r="E77" s="3">
        <v>1.2714000000000001</v>
      </c>
      <c r="F77" s="4">
        <f t="shared" si="2"/>
        <v>4.6513545171296463E-3</v>
      </c>
      <c r="M77" s="3">
        <v>13</v>
      </c>
      <c r="N77" s="4">
        <f>_xll.HISTBIN($F$2:$F$499,$K$67,M77,0)</f>
        <v>1.9360518203936951E-3</v>
      </c>
      <c r="O77" s="4">
        <f>_xll.HISTBIN($F$2:$F$499,$K$67,M77,2)</f>
        <v>3.0186253935164074E-3</v>
      </c>
      <c r="P77" s="4">
        <f>_xll.HISTBIN($F$2:$F$499,$K$67,M77,1)</f>
        <v>4.1011989666391198E-3</v>
      </c>
      <c r="Q77" s="14">
        <f>_xll.NxHistogram($F$2:$F$499,$K$67,$M77,0)</f>
        <v>0.10642570281124489</v>
      </c>
      <c r="R77" s="14">
        <f>_xll.NxHistogram($F$2:$F$499,$K$67,$M77,1)</f>
        <v>0.71485943775100347</v>
      </c>
      <c r="S77" s="14">
        <f>_xll.EDF($F$2:$F$499,O77)</f>
        <v>0.6606425702811245</v>
      </c>
      <c r="T77" s="18">
        <f t="shared" si="1"/>
        <v>0.10929919514500676</v>
      </c>
    </row>
    <row r="78" spans="1:20" x14ac:dyDescent="0.3">
      <c r="A78" s="2">
        <v>40417</v>
      </c>
      <c r="B78" s="3">
        <v>1.2713000000000001</v>
      </c>
      <c r="C78" s="3">
        <v>1.2778</v>
      </c>
      <c r="D78" s="3">
        <v>1.2682</v>
      </c>
      <c r="E78" s="3">
        <v>1.2761</v>
      </c>
      <c r="F78" s="4">
        <f t="shared" si="2"/>
        <v>3.7685527838538487E-3</v>
      </c>
      <c r="M78" s="3">
        <v>14</v>
      </c>
      <c r="N78" s="4">
        <f>_xll.HISTBIN($F$2:$F$499,$K$67,M78,0)</f>
        <v>4.1011989666391198E-3</v>
      </c>
      <c r="O78" s="4">
        <f>_xll.HISTBIN($F$2:$F$499,$K$67,M78,2)</f>
        <v>5.1837725397618304E-3</v>
      </c>
      <c r="P78" s="4">
        <f>_xll.HISTBIN($F$2:$F$499,$K$67,M78,1)</f>
        <v>6.266346112884541E-3</v>
      </c>
      <c r="Q78" s="14">
        <f>_xll.NxHistogram($F$2:$F$499,$K$67,$M78,0)</f>
        <v>8.8353413654618407E-2</v>
      </c>
      <c r="R78" s="14">
        <f>_xll.NxHistogram($F$2:$F$499,$K$67,$M78,1)</f>
        <v>0.80321285140562182</v>
      </c>
      <c r="S78" s="14">
        <f>_xll.EDF($F$2:$F$499,O78)</f>
        <v>0.76706827309236947</v>
      </c>
      <c r="T78" s="18">
        <f t="shared" si="1"/>
        <v>9.3061300213481676E-2</v>
      </c>
    </row>
    <row r="79" spans="1:20" x14ac:dyDescent="0.3">
      <c r="A79" s="2">
        <v>40420</v>
      </c>
      <c r="B79" s="3">
        <v>1.2765</v>
      </c>
      <c r="C79" s="3">
        <v>1.2765</v>
      </c>
      <c r="D79" s="3">
        <v>1.266</v>
      </c>
      <c r="E79" s="3">
        <v>1.266</v>
      </c>
      <c r="F79" s="4">
        <f t="shared" si="2"/>
        <v>-8.2596339774170333E-3</v>
      </c>
      <c r="M79" s="3">
        <v>15</v>
      </c>
      <c r="N79" s="4">
        <f>_xll.HISTBIN($F$2:$F$499,$K$67,M79,0)</f>
        <v>6.266346112884541E-3</v>
      </c>
      <c r="O79" s="4">
        <f>_xll.HISTBIN($F$2:$F$499,$K$67,M79,2)</f>
        <v>7.3489196860072534E-3</v>
      </c>
      <c r="P79" s="4">
        <f>_xll.HISTBIN($F$2:$F$499,$K$67,M79,1)</f>
        <v>8.4314932591299657E-3</v>
      </c>
      <c r="Q79" s="14">
        <f>_xll.NxHistogram($F$2:$F$499,$K$67,$M79,0)</f>
        <v>7.6305220883534086E-2</v>
      </c>
      <c r="R79" s="14">
        <f>_xll.NxHistogram($F$2:$F$499,$K$67,$M79,1)</f>
        <v>0.87951807228915591</v>
      </c>
      <c r="S79" s="14">
        <f>_xll.EDF($F$2:$F$499,O79)</f>
        <v>0.84538152610441764</v>
      </c>
      <c r="T79" s="18">
        <f t="shared" si="1"/>
        <v>7.259172261761028E-2</v>
      </c>
    </row>
    <row r="80" spans="1:20" x14ac:dyDescent="0.3">
      <c r="A80" s="2">
        <v>40421</v>
      </c>
      <c r="B80" s="3">
        <v>1.2661</v>
      </c>
      <c r="C80" s="3">
        <v>1.2742</v>
      </c>
      <c r="D80" s="3">
        <v>1.2627999999999999</v>
      </c>
      <c r="E80" s="3">
        <v>1.2679</v>
      </c>
      <c r="F80" s="4">
        <f t="shared" si="2"/>
        <v>1.4206790076948539E-3</v>
      </c>
      <c r="M80" s="3">
        <v>16</v>
      </c>
      <c r="N80" s="4">
        <f>_xll.HISTBIN($F$2:$F$499,$K$67,M80,0)</f>
        <v>8.4314932591299657E-3</v>
      </c>
      <c r="O80" s="4">
        <f>_xll.HISTBIN($F$2:$F$499,$K$67,M80,2)</f>
        <v>9.5140668322526781E-3</v>
      </c>
      <c r="P80" s="4">
        <f>_xll.HISTBIN($F$2:$F$499,$K$67,M80,1)</f>
        <v>1.0596640405375392E-2</v>
      </c>
      <c r="Q80" s="14">
        <f>_xll.NxHistogram($F$2:$F$499,$K$67,$M80,0)</f>
        <v>5.2208835341365438E-2</v>
      </c>
      <c r="R80" s="14">
        <f>_xll.NxHistogram($F$2:$F$499,$K$67,$M80,1)</f>
        <v>0.93172690763052135</v>
      </c>
      <c r="S80" s="14">
        <f>_xll.EDF($F$2:$F$499,O80)</f>
        <v>0.90763052208835338</v>
      </c>
      <c r="T80" s="18">
        <f t="shared" ref="T80:T86" si="3">_xlfn.NORM.S.DIST((O80-$L$20)/$L$21,FALSE)/$T$89</f>
        <v>5.1876530542240465E-2</v>
      </c>
    </row>
    <row r="81" spans="1:20" x14ac:dyDescent="0.3">
      <c r="A81" s="2">
        <v>40422</v>
      </c>
      <c r="B81" s="3">
        <v>1.2678</v>
      </c>
      <c r="C81" s="3">
        <v>1.2854000000000001</v>
      </c>
      <c r="D81" s="3">
        <v>1.2666999999999999</v>
      </c>
      <c r="E81" s="3">
        <v>1.2806999999999999</v>
      </c>
      <c r="F81" s="4">
        <f t="shared" si="2"/>
        <v>1.0123688581959918E-2</v>
      </c>
      <c r="M81" s="3">
        <v>17</v>
      </c>
      <c r="N81" s="4">
        <f>_xll.HISTBIN($F$2:$F$499,$K$67,M81,0)</f>
        <v>1.0596640405375392E-2</v>
      </c>
      <c r="O81" s="4">
        <f>_xll.HISTBIN($F$2:$F$499,$K$67,M81,2)</f>
        <v>1.1679213978498103E-2</v>
      </c>
      <c r="P81" s="4">
        <f>_xll.HISTBIN($F$2:$F$499,$K$67,M81,1)</f>
        <v>1.2761787551620812E-2</v>
      </c>
      <c r="Q81" s="14">
        <f>_xll.NxHistogram($F$2:$F$499,$K$67,$M81,0)</f>
        <v>2.8112449799196793E-2</v>
      </c>
      <c r="R81" s="14">
        <f>_xll.NxHistogram($F$2:$F$499,$K$67,$M81,1)</f>
        <v>0.95983935742971815</v>
      </c>
      <c r="S81" s="14">
        <f>_xll.EDF($F$2:$F$499,O81)</f>
        <v>0.94779116465863456</v>
      </c>
      <c r="T81" s="18">
        <f t="shared" si="3"/>
        <v>3.3964136542122207E-2</v>
      </c>
    </row>
    <row r="82" spans="1:20" x14ac:dyDescent="0.3">
      <c r="A82" s="2">
        <v>40423</v>
      </c>
      <c r="B82" s="3">
        <v>1.2806</v>
      </c>
      <c r="C82" s="3">
        <v>1.2847</v>
      </c>
      <c r="D82" s="3">
        <v>1.2779</v>
      </c>
      <c r="E82" s="3">
        <v>1.2823</v>
      </c>
      <c r="F82" s="4">
        <f t="shared" si="2"/>
        <v>1.3266223803683509E-3</v>
      </c>
      <c r="M82" s="3">
        <v>18</v>
      </c>
      <c r="N82" s="4">
        <f>_xll.HISTBIN($F$2:$F$499,$K$67,M82,0)</f>
        <v>1.2761787551620812E-2</v>
      </c>
      <c r="O82" s="4">
        <f>_xll.HISTBIN($F$2:$F$499,$K$67,M82,2)</f>
        <v>1.3844361124743526E-2</v>
      </c>
      <c r="P82" s="4">
        <f>_xll.HISTBIN($F$2:$F$499,$K$67,M82,1)</f>
        <v>1.492693469786624E-2</v>
      </c>
      <c r="Q82" s="14">
        <f>_xll.NxHistogram($F$2:$F$499,$K$67,$M82,0)</f>
        <v>2.0080321285140566E-2</v>
      </c>
      <c r="R82" s="14">
        <f>_xll.NxHistogram($F$2:$F$499,$K$67,$M82,1)</f>
        <v>0.97991967871485874</v>
      </c>
      <c r="S82" s="14">
        <f>_xll.EDF($F$2:$F$499,O82)</f>
        <v>0.97389558232931728</v>
      </c>
      <c r="T82" s="18">
        <f t="shared" si="3"/>
        <v>2.037211257873834E-2</v>
      </c>
    </row>
    <row r="83" spans="1:20" x14ac:dyDescent="0.3">
      <c r="A83" s="2">
        <v>40424</v>
      </c>
      <c r="B83" s="3">
        <v>1.2822</v>
      </c>
      <c r="C83" s="3">
        <v>1.2897000000000001</v>
      </c>
      <c r="D83" s="3">
        <v>1.2810999999999999</v>
      </c>
      <c r="E83" s="3">
        <v>1.2894000000000001</v>
      </c>
      <c r="F83" s="4">
        <f t="shared" si="2"/>
        <v>5.5996413233629638E-3</v>
      </c>
      <c r="M83" s="3">
        <v>19</v>
      </c>
      <c r="N83" s="4">
        <f>_xll.HISTBIN($F$2:$F$499,$K$67,M83,0)</f>
        <v>1.492693469786624E-2</v>
      </c>
      <c r="O83" s="4">
        <f>_xll.HISTBIN($F$2:$F$499,$K$67,M83,2)</f>
        <v>1.6009508270988952E-2</v>
      </c>
      <c r="P83" s="4">
        <f>_xll.HISTBIN($F$2:$F$499,$K$67,M83,1)</f>
        <v>1.7092081844111661E-2</v>
      </c>
      <c r="Q83" s="14">
        <f>_xll.NxHistogram($F$2:$F$499,$K$67,$M83,0)</f>
        <v>8.0321285140562242E-3</v>
      </c>
      <c r="R83" s="14">
        <f>_xll.NxHistogram($F$2:$F$499,$K$67,$M83,1)</f>
        <v>0.98795180722891496</v>
      </c>
      <c r="S83" s="14">
        <f>_xll.EDF($F$2:$F$499,O83)</f>
        <v>0.98594377510040165</v>
      </c>
      <c r="T83" s="18">
        <f t="shared" si="3"/>
        <v>1.1194827116669772E-2</v>
      </c>
    </row>
    <row r="84" spans="1:20" x14ac:dyDescent="0.3">
      <c r="A84" s="2">
        <v>40427</v>
      </c>
      <c r="B84" s="3">
        <v>1.2892999999999999</v>
      </c>
      <c r="C84" s="3">
        <v>1.2915000000000001</v>
      </c>
      <c r="D84" s="3">
        <v>1.2867999999999999</v>
      </c>
      <c r="E84" s="3">
        <v>1.2874000000000001</v>
      </c>
      <c r="F84" s="4">
        <f t="shared" si="2"/>
        <v>-1.4747547982762441E-3</v>
      </c>
      <c r="M84" s="3">
        <v>20</v>
      </c>
      <c r="N84" s="4">
        <f>_xll.HISTBIN($F$2:$F$499,$K$67,M84,0)</f>
        <v>1.7092081844111661E-2</v>
      </c>
      <c r="O84" s="4">
        <f>_xll.HISTBIN($F$2:$F$499,$K$67,M84,2)</f>
        <v>1.817465541723437E-2</v>
      </c>
      <c r="P84" s="4">
        <f>_xll.HISTBIN($F$2:$F$499,$K$67,M84,1)</f>
        <v>1.9257228990357082E-2</v>
      </c>
      <c r="Q84" s="14">
        <f>_xll.NxHistogram($F$2:$F$499,$K$67,$M84,0)</f>
        <v>8.0321285140562242E-3</v>
      </c>
      <c r="R84" s="14">
        <f>_xll.NxHistogram($F$2:$F$499,$K$67,$M84,1)</f>
        <v>0.99598393574297117</v>
      </c>
      <c r="S84" s="14">
        <f>_xll.EDF($F$2:$F$499,O84)</f>
        <v>0.99397590361445787</v>
      </c>
      <c r="T84" s="18">
        <f t="shared" si="3"/>
        <v>5.6359164857976967E-3</v>
      </c>
    </row>
    <row r="85" spans="1:20" x14ac:dyDescent="0.3">
      <c r="A85" s="2">
        <v>40428</v>
      </c>
      <c r="B85" s="3">
        <v>1.2873000000000001</v>
      </c>
      <c r="C85" s="3">
        <v>1.2876000000000001</v>
      </c>
      <c r="D85" s="3">
        <v>1.2679</v>
      </c>
      <c r="E85" s="3">
        <v>1.268</v>
      </c>
      <c r="F85" s="4">
        <f t="shared" si="2"/>
        <v>-1.5106145668417521E-2</v>
      </c>
      <c r="M85" s="3">
        <v>21</v>
      </c>
      <c r="N85" s="4">
        <f>_xll.HISTBIN($F$2:$F$499,$K$67,M85,0)</f>
        <v>1.9257228990357082E-2</v>
      </c>
      <c r="O85" s="4">
        <f>_xll.HISTBIN($F$2:$F$499,$K$67,M85,2)</f>
        <v>2.0339802563479795E-2</v>
      </c>
      <c r="P85" s="4">
        <f>_xll.HISTBIN($F$2:$F$499,$K$67,M85,1)</f>
        <v>2.1422376136602507E-2</v>
      </c>
      <c r="Q85" s="14">
        <f>_xll.NxHistogram($F$2:$F$499,$K$67,$M85,0)</f>
        <v>2.008032128514056E-3</v>
      </c>
      <c r="R85" s="14">
        <f>_xll.NxHistogram($F$2:$F$499,$K$67,$M85,1)</f>
        <v>0.99799196787148525</v>
      </c>
      <c r="S85" s="14">
        <f>_xll.EDF($F$2:$F$499,O85)</f>
        <v>0.99799196787148592</v>
      </c>
      <c r="T85" s="18">
        <f t="shared" si="3"/>
        <v>2.5994264950899254E-3</v>
      </c>
    </row>
    <row r="86" spans="1:20" x14ac:dyDescent="0.3">
      <c r="A86" s="2">
        <v>40429</v>
      </c>
      <c r="B86" s="3">
        <v>1.2681</v>
      </c>
      <c r="C86" s="3">
        <v>1.2762</v>
      </c>
      <c r="D86" s="3">
        <v>1.2662</v>
      </c>
      <c r="E86" s="3">
        <v>1.272</v>
      </c>
      <c r="F86" s="4">
        <f t="shared" si="2"/>
        <v>3.0707476592135999E-3</v>
      </c>
      <c r="M86" s="3">
        <v>22</v>
      </c>
      <c r="N86" s="4">
        <f>_xll.HISTBIN($F$2:$F$499,$K$67,M86,0)</f>
        <v>2.1422376136602507E-2</v>
      </c>
      <c r="O86" s="4">
        <f>_xll.HISTBIN($F$2:$F$499,$K$67,M86,2)</f>
        <v>2.2504949709725219E-2</v>
      </c>
      <c r="P86" s="4">
        <f>_xll.HISTBIN($F$2:$F$499,$K$67,M86,1)</f>
        <v>2.3587523282847932E-2</v>
      </c>
      <c r="Q86" s="14">
        <f>_xll.NxHistogram($F$2:$F$499,$K$67,$M86,0)</f>
        <v>2.008032128514056E-3</v>
      </c>
      <c r="R86" s="14">
        <f>_xll.NxHistogram($F$2:$F$499,$K$67,$M86,1)</f>
        <v>0.99999999999999933</v>
      </c>
      <c r="S86" s="14">
        <f>_xll.EDF($F$2:$F$499,O86)</f>
        <v>0.99799196787148592</v>
      </c>
      <c r="T86" s="18">
        <f t="shared" si="3"/>
        <v>1.0983894877078391E-3</v>
      </c>
    </row>
    <row r="87" spans="1:20" x14ac:dyDescent="0.3">
      <c r="A87" s="2">
        <v>40430</v>
      </c>
      <c r="B87" s="3">
        <v>1.2719</v>
      </c>
      <c r="C87" s="3">
        <v>1.2763</v>
      </c>
      <c r="D87" s="3">
        <v>1.2667999999999999</v>
      </c>
      <c r="E87" s="3">
        <v>1.2693000000000001</v>
      </c>
      <c r="F87" s="4">
        <f t="shared" si="2"/>
        <v>-2.0462780633072972E-3</v>
      </c>
      <c r="Q87" s="19">
        <f>SUM(Q65:Q79)</f>
        <v>0.87951807228915591</v>
      </c>
      <c r="T87" s="18">
        <f>SUM(T65:T86)</f>
        <v>1</v>
      </c>
    </row>
    <row r="88" spans="1:20" x14ac:dyDescent="0.3">
      <c r="A88" s="2">
        <v>40431</v>
      </c>
      <c r="B88" s="3">
        <v>1.2694000000000001</v>
      </c>
      <c r="C88" s="3">
        <v>1.2745</v>
      </c>
      <c r="D88" s="3">
        <v>1.2646999999999999</v>
      </c>
      <c r="E88" s="3">
        <v>1.2678</v>
      </c>
      <c r="F88" s="4">
        <f t="shared" si="2"/>
        <v>-1.2612330223037143E-3</v>
      </c>
    </row>
    <row r="89" spans="1:20" x14ac:dyDescent="0.3">
      <c r="A89" s="2">
        <v>40434</v>
      </c>
      <c r="B89" s="3">
        <v>1.2705</v>
      </c>
      <c r="C89" s="3">
        <v>1.2891999999999999</v>
      </c>
      <c r="D89" s="3">
        <v>1.2705</v>
      </c>
      <c r="E89" s="3">
        <v>1.2879</v>
      </c>
      <c r="F89" s="4">
        <f t="shared" si="2"/>
        <v>1.3602461138405957E-2</v>
      </c>
      <c r="T89">
        <v>3.3754113862713422</v>
      </c>
    </row>
    <row r="90" spans="1:20" x14ac:dyDescent="0.3">
      <c r="A90" s="2">
        <v>40435</v>
      </c>
      <c r="B90" s="3">
        <v>1.2877000000000001</v>
      </c>
      <c r="C90" s="3">
        <v>1.3032999999999999</v>
      </c>
      <c r="D90" s="3">
        <v>1.2831999999999999</v>
      </c>
      <c r="E90" s="3">
        <v>1.2997000000000001</v>
      </c>
      <c r="F90" s="4">
        <f t="shared" si="2"/>
        <v>9.2757873078045776E-3</v>
      </c>
    </row>
    <row r="91" spans="1:20" x14ac:dyDescent="0.3">
      <c r="A91" s="2">
        <v>40436</v>
      </c>
      <c r="B91" s="3">
        <v>1.2997000000000001</v>
      </c>
      <c r="C91" s="3">
        <v>1.3035000000000001</v>
      </c>
      <c r="D91" s="3">
        <v>1.2959000000000001</v>
      </c>
      <c r="E91" s="3">
        <v>1.3007</v>
      </c>
      <c r="F91" s="4">
        <f t="shared" si="2"/>
        <v>7.6911248215234048E-4</v>
      </c>
    </row>
    <row r="92" spans="1:20" x14ac:dyDescent="0.3">
      <c r="A92" s="2">
        <v>40437</v>
      </c>
      <c r="B92" s="3">
        <v>1.3008</v>
      </c>
      <c r="C92" s="3">
        <v>1.3115000000000001</v>
      </c>
      <c r="D92" s="3">
        <v>1.2979000000000001</v>
      </c>
      <c r="E92" s="3">
        <v>1.3075000000000001</v>
      </c>
      <c r="F92" s="4">
        <f t="shared" si="2"/>
        <v>5.1374571455320142E-3</v>
      </c>
    </row>
    <row r="93" spans="1:20" ht="15" thickBot="1" x14ac:dyDescent="0.35">
      <c r="A93" s="2">
        <v>40438</v>
      </c>
      <c r="B93" s="3">
        <v>1.3076000000000001</v>
      </c>
      <c r="C93" s="3">
        <v>1.3159000000000001</v>
      </c>
      <c r="D93" s="3">
        <v>1.3024</v>
      </c>
      <c r="E93" s="3">
        <v>1.3047</v>
      </c>
      <c r="F93" s="4">
        <f t="shared" si="2"/>
        <v>-2.2202665783531915E-3</v>
      </c>
      <c r="M93" s="1" t="s">
        <v>33</v>
      </c>
      <c r="N93" s="1" t="s">
        <v>29</v>
      </c>
      <c r="O93" s="1" t="s">
        <v>34</v>
      </c>
      <c r="P93" s="1" t="s">
        <v>28</v>
      </c>
      <c r="Q93" s="1" t="s">
        <v>35</v>
      </c>
      <c r="R93" s="1" t="s">
        <v>36</v>
      </c>
      <c r="S93" s="1" t="s">
        <v>37</v>
      </c>
      <c r="T93" s="1" t="s">
        <v>38</v>
      </c>
    </row>
    <row r="94" spans="1:20" x14ac:dyDescent="0.3">
      <c r="A94" s="2">
        <v>40441</v>
      </c>
      <c r="B94" s="3">
        <v>1.3049999999999999</v>
      </c>
      <c r="C94" s="3">
        <v>1.3119000000000001</v>
      </c>
      <c r="D94" s="3">
        <v>1.3032999999999999</v>
      </c>
      <c r="E94" s="3">
        <v>1.3058000000000001</v>
      </c>
      <c r="F94" s="4">
        <f t="shared" si="2"/>
        <v>6.1283899573931662E-4</v>
      </c>
      <c r="M94" s="3">
        <v>1</v>
      </c>
      <c r="N94" s="4">
        <f>_xll.HISTBIN($F$2:$F$499,$K$65,M94,0)</f>
        <v>-2.4045713934551387E-2</v>
      </c>
      <c r="O94" s="4">
        <f>_xll.HISTBIN($F$2:$F$499,$K$65,M94,2)</f>
        <v>-2.2457939360638078E-2</v>
      </c>
      <c r="P94" s="4">
        <f>_xll.HISTBIN($F$2:$F$499,$K$65,M94,1)</f>
        <v>-2.0870164786724765E-2</v>
      </c>
      <c r="Q94" s="14">
        <f>_xll.NxHistogram($F$2:$F$499,$K$65,$M94,0)</f>
        <v>6.0240963855421681E-3</v>
      </c>
      <c r="R94" s="14">
        <f>_xll.NxHistogram($F$2:$F$499,$K$65,$M94,1)</f>
        <v>6.0240963855421681E-3</v>
      </c>
      <c r="S94" s="14">
        <f>_xll.EDF($F$2:$F$499,N94)</f>
        <v>2.008032128514056E-3</v>
      </c>
      <c r="T94" s="18">
        <f t="shared" ref="T94:T108" si="4">_xlfn.NORM.S.DIST((O94-$L$20)/$L$21,FALSE)/$T$110</f>
        <v>1.4734884299385E-3</v>
      </c>
    </row>
    <row r="95" spans="1:20" x14ac:dyDescent="0.3">
      <c r="A95" s="2">
        <v>40442</v>
      </c>
      <c r="B95" s="3">
        <v>1.3057000000000001</v>
      </c>
      <c r="C95" s="3">
        <v>1.3269</v>
      </c>
      <c r="D95" s="3">
        <v>1.3057000000000001</v>
      </c>
      <c r="E95" s="3">
        <v>1.3263</v>
      </c>
      <c r="F95" s="4">
        <f t="shared" si="2"/>
        <v>1.5653815086314322E-2</v>
      </c>
      <c r="M95" s="3">
        <v>2</v>
      </c>
      <c r="N95" s="4">
        <f>_xll.HISTBIN($F$2:$F$499,$K$65,M95,0)</f>
        <v>-2.0870164786724765E-2</v>
      </c>
      <c r="O95" s="4">
        <f>_xll.HISTBIN($F$2:$F$499,$K$65,M95,2)</f>
        <v>-1.9282390212811456E-2</v>
      </c>
      <c r="P95" s="4">
        <f>_xll.HISTBIN($F$2:$F$499,$K$65,M95,1)</f>
        <v>-1.7694615638898147E-2</v>
      </c>
      <c r="Q95" s="14">
        <f>_xll.NxHistogram($F$2:$F$499,$K$65,$M95,0)</f>
        <v>6.0240963855421681E-3</v>
      </c>
      <c r="R95" s="14">
        <f>_xll.NxHistogram($F$2:$F$499,$K$65,$M95,1)</f>
        <v>1.2048192771084336E-2</v>
      </c>
      <c r="S95" s="14">
        <f>_xll.EDF($F$2:$F$499,N95)</f>
        <v>6.024096385542169E-3</v>
      </c>
      <c r="T95" s="18">
        <f t="shared" si="4"/>
        <v>5.1200271352784864E-3</v>
      </c>
    </row>
    <row r="96" spans="1:20" x14ac:dyDescent="0.3">
      <c r="A96" s="2">
        <v>40443</v>
      </c>
      <c r="B96" s="3">
        <v>1.3261000000000001</v>
      </c>
      <c r="C96" s="3">
        <v>1.3434999999999999</v>
      </c>
      <c r="D96" s="3">
        <v>1.3249</v>
      </c>
      <c r="E96" s="3">
        <v>1.3404</v>
      </c>
      <c r="F96" s="4">
        <f t="shared" si="2"/>
        <v>1.0725773179602008E-2</v>
      </c>
      <c r="M96" s="3">
        <v>3</v>
      </c>
      <c r="N96" s="4">
        <f>_xll.HISTBIN($F$2:$F$499,$K$65,M96,0)</f>
        <v>-1.7694615638898147E-2</v>
      </c>
      <c r="O96" s="4">
        <f>_xll.HISTBIN($F$2:$F$499,$K$65,M96,2)</f>
        <v>-1.6106841064984834E-2</v>
      </c>
      <c r="P96" s="4">
        <f>_xll.HISTBIN($F$2:$F$499,$K$65,M96,1)</f>
        <v>-1.4519066491071524E-2</v>
      </c>
      <c r="Q96" s="14">
        <f>_xll.NxHistogram($F$2:$F$499,$K$65,$M96,0)</f>
        <v>2.0080321285140566E-2</v>
      </c>
      <c r="R96" s="14">
        <f>_xll.NxHistogram($F$2:$F$499,$K$65,$M96,1)</f>
        <v>3.2128514056224904E-2</v>
      </c>
      <c r="S96" s="14">
        <f>_xll.EDF($F$2:$F$499,N96)</f>
        <v>1.2048192771084338E-2</v>
      </c>
      <c r="T96" s="18">
        <f t="shared" si="4"/>
        <v>1.4736083673868219E-2</v>
      </c>
    </row>
    <row r="97" spans="1:20" x14ac:dyDescent="0.3">
      <c r="A97" s="2">
        <v>40444</v>
      </c>
      <c r="B97" s="3">
        <v>1.3403</v>
      </c>
      <c r="C97" s="3">
        <v>1.3411999999999999</v>
      </c>
      <c r="D97" s="3">
        <v>1.3307</v>
      </c>
      <c r="E97" s="3">
        <v>1.3311999999999999</v>
      </c>
      <c r="F97" s="4">
        <f t="shared" si="2"/>
        <v>-6.8126784175069309E-3</v>
      </c>
      <c r="M97" s="3">
        <v>4</v>
      </c>
      <c r="N97" s="4">
        <f>_xll.HISTBIN($F$2:$F$499,$K$65,M97,0)</f>
        <v>-1.4519066491071524E-2</v>
      </c>
      <c r="O97" s="4">
        <f>_xll.HISTBIN($F$2:$F$499,$K$65,M97,2)</f>
        <v>-1.2931291917158213E-2</v>
      </c>
      <c r="P97" s="4">
        <f>_xll.HISTBIN($F$2:$F$499,$K$65,M97,1)</f>
        <v>-1.1343517343244902E-2</v>
      </c>
      <c r="Q97" s="14">
        <f>_xll.NxHistogram($F$2:$F$499,$K$65,$M97,0)</f>
        <v>4.0160642570281117E-2</v>
      </c>
      <c r="R97" s="14">
        <f>_xll.NxHistogram($F$2:$F$499,$K$65,$M97,1)</f>
        <v>7.2289156626506021E-2</v>
      </c>
      <c r="S97" s="14">
        <f>_xll.EDF($F$2:$F$499,N97)</f>
        <v>3.2128514056224897E-2</v>
      </c>
      <c r="T97" s="18">
        <f t="shared" si="4"/>
        <v>3.5129840551467749E-2</v>
      </c>
    </row>
    <row r="98" spans="1:20" x14ac:dyDescent="0.3">
      <c r="A98" s="2">
        <v>40445</v>
      </c>
      <c r="B98" s="3">
        <v>1.3312999999999999</v>
      </c>
      <c r="C98" s="3">
        <v>1.3493999999999999</v>
      </c>
      <c r="D98" s="3">
        <v>1.3288</v>
      </c>
      <c r="E98" s="3">
        <v>1.3489</v>
      </c>
      <c r="F98" s="4">
        <f t="shared" si="2"/>
        <v>1.3133537037762514E-2</v>
      </c>
      <c r="M98" s="3">
        <v>5</v>
      </c>
      <c r="N98" s="4">
        <f>_xll.HISTBIN($F$2:$F$499,$K$65,M98,0)</f>
        <v>-1.1343517343244902E-2</v>
      </c>
      <c r="O98" s="4">
        <f>_xll.HISTBIN($F$2:$F$499,$K$65,M98,2)</f>
        <v>-9.7557427693315928E-3</v>
      </c>
      <c r="P98" s="4">
        <f>_xll.HISTBIN($F$2:$F$499,$K$65,M98,1)</f>
        <v>-8.1679681954182817E-3</v>
      </c>
      <c r="Q98" s="14">
        <f>_xll.NxHistogram($F$2:$F$499,$K$65,$M98,0)</f>
        <v>5.4216867469879491E-2</v>
      </c>
      <c r="R98" s="14">
        <f>_xll.NxHistogram($F$2:$F$499,$K$65,$M98,1)</f>
        <v>0.12650602409638551</v>
      </c>
      <c r="S98" s="14">
        <f>_xll.EDF($F$2:$F$499,N98)</f>
        <v>7.2289156626506021E-2</v>
      </c>
      <c r="T98" s="18">
        <f t="shared" si="4"/>
        <v>6.9367263462076653E-2</v>
      </c>
    </row>
    <row r="99" spans="1:20" x14ac:dyDescent="0.3">
      <c r="A99" s="2">
        <v>40448</v>
      </c>
      <c r="B99" s="3">
        <v>1.3481000000000001</v>
      </c>
      <c r="C99" s="3">
        <v>1.3504</v>
      </c>
      <c r="D99" s="3">
        <v>1.3429</v>
      </c>
      <c r="E99" s="3">
        <v>1.3451</v>
      </c>
      <c r="F99" s="4">
        <f t="shared" si="2"/>
        <v>-2.2278339824825955E-3</v>
      </c>
      <c r="M99" s="3">
        <v>6</v>
      </c>
      <c r="N99" s="4">
        <f>_xll.HISTBIN($F$2:$F$499,$K$65,M99,0)</f>
        <v>-8.1679681954182817E-3</v>
      </c>
      <c r="O99" s="4">
        <f>_xll.HISTBIN($F$2:$F$499,$K$65,M99,2)</f>
        <v>-6.5801936215049697E-3</v>
      </c>
      <c r="P99" s="4">
        <f>_xll.HISTBIN($F$2:$F$499,$K$65,M99,1)</f>
        <v>-4.9924190475916577E-3</v>
      </c>
      <c r="Q99" s="14">
        <f>_xll.NxHistogram($F$2:$F$499,$K$65,$M99,0)</f>
        <v>0.10240963855421678</v>
      </c>
      <c r="R99" s="14">
        <f>_xll.NxHistogram($F$2:$F$499,$K$65,$M99,1)</f>
        <v>0.22891566265060229</v>
      </c>
      <c r="S99" s="14">
        <f>_xll.EDF($F$2:$F$499,N99)</f>
        <v>0.12650602409638553</v>
      </c>
      <c r="T99" s="18">
        <f t="shared" si="4"/>
        <v>0.11345332511589902</v>
      </c>
    </row>
    <row r="100" spans="1:20" x14ac:dyDescent="0.3">
      <c r="A100" s="2">
        <v>40449</v>
      </c>
      <c r="B100" s="3">
        <v>1.3451</v>
      </c>
      <c r="C100" s="3">
        <v>1.3593999999999999</v>
      </c>
      <c r="D100" s="3">
        <v>1.3384</v>
      </c>
      <c r="E100" s="3">
        <v>1.3584000000000001</v>
      </c>
      <c r="F100" s="4">
        <f t="shared" si="2"/>
        <v>9.8391768425471499E-3</v>
      </c>
      <c r="M100" s="3">
        <v>7</v>
      </c>
      <c r="N100" s="4">
        <f>_xll.HISTBIN($F$2:$F$499,$K$65,M100,0)</f>
        <v>-4.9924190475916577E-3</v>
      </c>
      <c r="O100" s="4">
        <f>_xll.HISTBIN($F$2:$F$499,$K$65,M100,2)</f>
        <v>-3.4046444736783475E-3</v>
      </c>
      <c r="P100" s="4">
        <f>_xll.HISTBIN($F$2:$F$499,$K$65,M100,1)</f>
        <v>-1.8168698997650373E-3</v>
      </c>
      <c r="Q100" s="14">
        <f>_xll.NxHistogram($F$2:$F$499,$K$65,$M100,0)</f>
        <v>0.13654618473895569</v>
      </c>
      <c r="R100" s="14">
        <f>_xll.NxHistogram($F$2:$F$499,$K$65,$M100,1)</f>
        <v>0.365461847389558</v>
      </c>
      <c r="S100" s="14">
        <f>_xll.EDF($F$2:$F$499,N100)</f>
        <v>0.2289156626506024</v>
      </c>
      <c r="T100" s="18">
        <f t="shared" si="4"/>
        <v>0.15369657129950867</v>
      </c>
    </row>
    <row r="101" spans="1:20" x14ac:dyDescent="0.3">
      <c r="A101" s="2">
        <v>40450</v>
      </c>
      <c r="B101" s="3">
        <v>1.3584000000000001</v>
      </c>
      <c r="C101" s="3">
        <v>1.3646</v>
      </c>
      <c r="D101" s="3">
        <v>1.3569</v>
      </c>
      <c r="E101" s="3">
        <v>1.3625</v>
      </c>
      <c r="F101" s="4">
        <f t="shared" si="2"/>
        <v>3.0137109803162919E-3</v>
      </c>
      <c r="M101" s="3">
        <v>8</v>
      </c>
      <c r="N101" s="4">
        <f>_xll.HISTBIN($F$2:$F$499,$K$65,M101,0)</f>
        <v>-1.8168698997650373E-3</v>
      </c>
      <c r="O101" s="4">
        <f>_xll.HISTBIN($F$2:$F$499,$K$65,M101,2)</f>
        <v>-2.2909532585172789E-4</v>
      </c>
      <c r="P101" s="4">
        <f>_xll.HISTBIN($F$2:$F$499,$K$65,M101,1)</f>
        <v>1.3586792480615815E-3</v>
      </c>
      <c r="Q101" s="14">
        <f>_xll.NxHistogram($F$2:$F$499,$K$65,$M101,0)</f>
        <v>0.19678714859437729</v>
      </c>
      <c r="R101" s="14">
        <f>_xll.NxHistogram($F$2:$F$499,$K$65,$M101,1)</f>
        <v>0.5622489959839353</v>
      </c>
      <c r="S101" s="14">
        <f>_xll.EDF($F$2:$F$499,N101)</f>
        <v>0.36546184738955823</v>
      </c>
      <c r="T101" s="18">
        <f t="shared" si="4"/>
        <v>0.17246279226402589</v>
      </c>
    </row>
    <row r="102" spans="1:20" x14ac:dyDescent="0.3">
      <c r="A102" s="2">
        <v>40451</v>
      </c>
      <c r="B102" s="3">
        <v>1.3626</v>
      </c>
      <c r="C102" s="3">
        <v>1.3681000000000001</v>
      </c>
      <c r="D102" s="3">
        <v>1.3562000000000001</v>
      </c>
      <c r="E102" s="3">
        <v>1.3633</v>
      </c>
      <c r="F102" s="4">
        <f t="shared" si="2"/>
        <v>5.1359185251612267E-4</v>
      </c>
      <c r="M102" s="3">
        <v>9</v>
      </c>
      <c r="N102" s="4">
        <f>_xll.HISTBIN($F$2:$F$499,$K$65,M102,0)</f>
        <v>1.3586792480615815E-3</v>
      </c>
      <c r="O102" s="4">
        <f>_xll.HISTBIN($F$2:$F$499,$K$65,M102,2)</f>
        <v>2.9464538219748917E-3</v>
      </c>
      <c r="P102" s="4">
        <f>_xll.HISTBIN($F$2:$F$499,$K$65,M102,1)</f>
        <v>4.534228395888202E-3</v>
      </c>
      <c r="Q102" s="14">
        <f>_xll.NxHistogram($F$2:$F$499,$K$65,$M102,0)</f>
        <v>0.18273092369477892</v>
      </c>
      <c r="R102" s="14">
        <f>_xll.NxHistogram($F$2:$F$499,$K$65,$M102,1)</f>
        <v>0.74497991967871424</v>
      </c>
      <c r="S102" s="14">
        <f>_xll.EDF($F$2:$F$499,N102)</f>
        <v>0.56224899598393574</v>
      </c>
      <c r="T102" s="18">
        <f t="shared" si="4"/>
        <v>0.16029166159892744</v>
      </c>
    </row>
    <row r="103" spans="1:20" x14ac:dyDescent="0.3">
      <c r="A103" s="2">
        <v>40452</v>
      </c>
      <c r="B103" s="3">
        <v>1.3634999999999999</v>
      </c>
      <c r="C103" s="3">
        <v>1.3791</v>
      </c>
      <c r="D103" s="3">
        <v>1.3620000000000001</v>
      </c>
      <c r="E103" s="3">
        <v>1.3789</v>
      </c>
      <c r="F103" s="4">
        <f t="shared" si="2"/>
        <v>1.1231156562052423E-2</v>
      </c>
      <c r="M103" s="3">
        <v>10</v>
      </c>
      <c r="N103" s="4">
        <f>_xll.HISTBIN($F$2:$F$499,$K$65,M103,0)</f>
        <v>4.534228395888202E-3</v>
      </c>
      <c r="O103" s="4">
        <f>_xll.HISTBIN($F$2:$F$499,$K$65,M103,2)</f>
        <v>6.1220029698015131E-3</v>
      </c>
      <c r="P103" s="4">
        <f>_xll.HISTBIN($F$2:$F$499,$K$65,M103,1)</f>
        <v>7.7097775437148242E-3</v>
      </c>
      <c r="Q103" s="14">
        <f>_xll.NxHistogram($F$2:$F$499,$K$65,$M103,0)</f>
        <v>0.11244979919678705</v>
      </c>
      <c r="R103" s="14">
        <f>_xll.NxHistogram($F$2:$F$499,$K$65,$M103,1)</f>
        <v>0.85742971887550135</v>
      </c>
      <c r="S103" s="14">
        <f>_xll.EDF($F$2:$F$499,N103)</f>
        <v>0.74497991967871491</v>
      </c>
      <c r="T103" s="18">
        <f t="shared" si="4"/>
        <v>0.12339874192968416</v>
      </c>
    </row>
    <row r="104" spans="1:20" x14ac:dyDescent="0.3">
      <c r="A104" s="2">
        <v>40455</v>
      </c>
      <c r="B104" s="3">
        <v>1.3788</v>
      </c>
      <c r="C104" s="3">
        <v>1.3788</v>
      </c>
      <c r="D104" s="3">
        <v>1.3669</v>
      </c>
      <c r="E104" s="3">
        <v>1.3683000000000001</v>
      </c>
      <c r="F104" s="4">
        <f t="shared" si="2"/>
        <v>-7.644462256945859E-3</v>
      </c>
      <c r="M104" s="3">
        <v>11</v>
      </c>
      <c r="N104" s="4">
        <f>_xll.HISTBIN($F$2:$F$499,$K$65,M104,0)</f>
        <v>7.7097775437148242E-3</v>
      </c>
      <c r="O104" s="4">
        <f>_xll.HISTBIN($F$2:$F$499,$K$65,M104,2)</f>
        <v>9.2975521176281353E-3</v>
      </c>
      <c r="P104" s="4">
        <f>_xll.HISTBIN($F$2:$F$499,$K$65,M104,1)</f>
        <v>1.0885326691541446E-2</v>
      </c>
      <c r="Q104" s="14">
        <f>_xll.NxHistogram($F$2:$F$499,$K$65,$M104,0)</f>
        <v>7.6305220883534086E-2</v>
      </c>
      <c r="R104" s="14">
        <f>_xll.NxHistogram($F$2:$F$499,$K$65,$M104,1)</f>
        <v>0.93373493975903543</v>
      </c>
      <c r="S104" s="14">
        <f>_xll.EDF($F$2:$F$499,N104)</f>
        <v>0.85742971887550201</v>
      </c>
      <c r="T104" s="18">
        <f t="shared" si="4"/>
        <v>7.868551954671249E-2</v>
      </c>
    </row>
    <row r="105" spans="1:20" x14ac:dyDescent="0.3">
      <c r="A105" s="2">
        <v>40456</v>
      </c>
      <c r="B105" s="3">
        <v>1.3684000000000001</v>
      </c>
      <c r="C105" s="3">
        <v>1.3857999999999999</v>
      </c>
      <c r="D105" s="3">
        <v>1.3640000000000001</v>
      </c>
      <c r="E105" s="3">
        <v>1.3836999999999999</v>
      </c>
      <c r="F105" s="4">
        <f t="shared" si="2"/>
        <v>1.1118896571889074E-2</v>
      </c>
      <c r="M105" s="3">
        <v>12</v>
      </c>
      <c r="N105" s="4">
        <f>_xll.HISTBIN($F$2:$F$499,$K$65,M105,0)</f>
        <v>1.0885326691541446E-2</v>
      </c>
      <c r="O105" s="4">
        <f>_xll.HISTBIN($F$2:$F$499,$K$65,M105,2)</f>
        <v>1.2473101265454757E-2</v>
      </c>
      <c r="P105" s="4">
        <f>_xll.HISTBIN($F$2:$F$499,$K$65,M105,1)</f>
        <v>1.4060875839368069E-2</v>
      </c>
      <c r="Q105" s="14">
        <f>_xll.NxHistogram($F$2:$F$499,$K$65,$M105,0)</f>
        <v>4.2168674698795171E-2</v>
      </c>
      <c r="R105" s="14">
        <f>_xll.NxHistogram($F$2:$F$499,$K$65,$M105,1)</f>
        <v>0.97590361445783058</v>
      </c>
      <c r="S105" s="14">
        <f>_xll.EDF($F$2:$F$499,N105)</f>
        <v>0.9337349397590361</v>
      </c>
      <c r="T105" s="18">
        <f t="shared" si="4"/>
        <v>4.155881780837925E-2</v>
      </c>
    </row>
    <row r="106" spans="1:20" x14ac:dyDescent="0.3">
      <c r="A106" s="2">
        <v>40457</v>
      </c>
      <c r="B106" s="3">
        <v>1.3837999999999999</v>
      </c>
      <c r="C106" s="3">
        <v>1.3946000000000001</v>
      </c>
      <c r="D106" s="3">
        <v>1.3802000000000001</v>
      </c>
      <c r="E106" s="3">
        <v>1.3931</v>
      </c>
      <c r="F106" s="4">
        <f t="shared" si="2"/>
        <v>6.6981416474685132E-3</v>
      </c>
      <c r="M106" s="3">
        <v>13</v>
      </c>
      <c r="N106" s="4">
        <f>_xll.HISTBIN($F$2:$F$499,$K$65,M106,0)</f>
        <v>1.4060875839368069E-2</v>
      </c>
      <c r="O106" s="4">
        <f>_xll.HISTBIN($F$2:$F$499,$K$65,M106,2)</f>
        <v>1.5648650413281381E-2</v>
      </c>
      <c r="P106" s="4">
        <f>_xll.HISTBIN($F$2:$F$499,$K$65,M106,1)</f>
        <v>1.7236424987194691E-2</v>
      </c>
      <c r="Q106" s="14">
        <f>_xll.NxHistogram($F$2:$F$499,$K$65,$M106,0)</f>
        <v>1.4056224899598395E-2</v>
      </c>
      <c r="R106" s="14">
        <f>_xll.NxHistogram($F$2:$F$499,$K$65,$M106,1)</f>
        <v>0.98995983935742893</v>
      </c>
      <c r="S106" s="14">
        <f>_xll.EDF($F$2:$F$499,N106)</f>
        <v>0.97590361445783136</v>
      </c>
      <c r="T106" s="18">
        <f t="shared" si="4"/>
        <v>1.8180919206469318E-2</v>
      </c>
    </row>
    <row r="107" spans="1:20" x14ac:dyDescent="0.3">
      <c r="A107" s="2">
        <v>40458</v>
      </c>
      <c r="B107" s="3">
        <v>1.3928</v>
      </c>
      <c r="C107" s="3">
        <v>1.4026000000000001</v>
      </c>
      <c r="D107" s="3">
        <v>1.3859999999999999</v>
      </c>
      <c r="E107" s="3">
        <v>1.3923000000000001</v>
      </c>
      <c r="F107" s="4">
        <f t="shared" si="2"/>
        <v>-3.5905353873941183E-4</v>
      </c>
      <c r="M107" s="3">
        <v>14</v>
      </c>
      <c r="N107" s="4">
        <f>_xll.HISTBIN($F$2:$F$499,$K$65,M107,0)</f>
        <v>1.7236424987194691E-2</v>
      </c>
      <c r="O107" s="4">
        <f>_xll.HISTBIN($F$2:$F$499,$K$65,M107,2)</f>
        <v>1.8824199561108E-2</v>
      </c>
      <c r="P107" s="4">
        <f>_xll.HISTBIN($F$2:$F$499,$K$65,M107,1)</f>
        <v>2.0411974135021313E-2</v>
      </c>
      <c r="Q107" s="14">
        <f>_xll.NxHistogram($F$2:$F$499,$K$65,$M107,0)</f>
        <v>8.0321285140562242E-3</v>
      </c>
      <c r="R107" s="14">
        <f>_xll.NxHistogram($F$2:$F$499,$K$65,$M107,1)</f>
        <v>0.99799196787148514</v>
      </c>
      <c r="S107" s="14">
        <f>_xll.EDF($F$2:$F$499,N107)</f>
        <v>0.98995983935742971</v>
      </c>
      <c r="T107" s="18">
        <f t="shared" si="4"/>
        <v>6.5879875882965582E-3</v>
      </c>
    </row>
    <row r="108" spans="1:20" x14ac:dyDescent="0.3">
      <c r="A108" s="2">
        <v>40459</v>
      </c>
      <c r="B108" s="3">
        <v>1.3924000000000001</v>
      </c>
      <c r="C108" s="3">
        <v>1.3983000000000001</v>
      </c>
      <c r="D108" s="3">
        <v>1.3837999999999999</v>
      </c>
      <c r="E108" s="3">
        <v>1.3935</v>
      </c>
      <c r="F108" s="4">
        <f t="shared" si="2"/>
        <v>7.8969098471901597E-4</v>
      </c>
      <c r="M108" s="3">
        <v>15</v>
      </c>
      <c r="N108" s="4">
        <f>_xll.HISTBIN($F$2:$F$499,$K$65,M108,0)</f>
        <v>2.0411974135021313E-2</v>
      </c>
      <c r="O108" s="4">
        <f>_xll.HISTBIN($F$2:$F$499,$K$65,M108,2)</f>
        <v>2.1999748708934622E-2</v>
      </c>
      <c r="P108" s="4">
        <f>_xll.HISTBIN($F$2:$F$499,$K$65,M108,1)</f>
        <v>2.3587523282847932E-2</v>
      </c>
      <c r="Q108" s="14">
        <f>_xll.NxHistogram($F$2:$F$499,$K$65,$M108,0)</f>
        <v>2.008032128514056E-3</v>
      </c>
      <c r="R108" s="14">
        <f>_xll.NxHistogram($F$2:$F$499,$K$65,$M108,1)</f>
        <v>0.99999999999999922</v>
      </c>
      <c r="S108" s="14">
        <f>_xll.EDF($F$2:$F$499,N108)</f>
        <v>0.99799196787148592</v>
      </c>
      <c r="T108" s="18">
        <f t="shared" si="4"/>
        <v>1.9773064875210885E-3</v>
      </c>
    </row>
    <row r="109" spans="1:20" x14ac:dyDescent="0.3">
      <c r="A109" s="2">
        <v>40462</v>
      </c>
      <c r="B109" s="3">
        <v>1.4004000000000001</v>
      </c>
      <c r="C109" s="3">
        <v>1.4006000000000001</v>
      </c>
      <c r="D109" s="3">
        <v>1.3869</v>
      </c>
      <c r="E109" s="3">
        <v>1.3873</v>
      </c>
      <c r="F109" s="4">
        <f t="shared" si="2"/>
        <v>-9.3984979938307872E-3</v>
      </c>
      <c r="Q109" s="19">
        <v>1</v>
      </c>
      <c r="T109" s="18">
        <f>SUM(T94:T108)</f>
        <v>0.99612034609805356</v>
      </c>
    </row>
    <row r="110" spans="1:20" x14ac:dyDescent="0.3">
      <c r="A110" s="2">
        <v>40463</v>
      </c>
      <c r="B110" s="3">
        <v>1.3871</v>
      </c>
      <c r="C110" s="3">
        <v>1.3932</v>
      </c>
      <c r="D110" s="3">
        <v>1.3777999999999999</v>
      </c>
      <c r="E110" s="3">
        <v>1.3926000000000001</v>
      </c>
      <c r="F110" s="4">
        <f t="shared" si="2"/>
        <v>3.9572667392019246E-3</v>
      </c>
      <c r="T110" s="18">
        <v>2.3105000000000002</v>
      </c>
    </row>
    <row r="111" spans="1:20" x14ac:dyDescent="0.3">
      <c r="A111" s="2">
        <v>40464</v>
      </c>
      <c r="B111" s="3">
        <v>1.3927</v>
      </c>
      <c r="C111" s="3">
        <v>1.4000999999999999</v>
      </c>
      <c r="D111" s="3">
        <v>1.3913</v>
      </c>
      <c r="E111" s="3">
        <v>1.3959999999999999</v>
      </c>
      <c r="F111" s="4">
        <f t="shared" si="2"/>
        <v>2.3666952632713789E-3</v>
      </c>
    </row>
    <row r="112" spans="1:20" x14ac:dyDescent="0.3">
      <c r="A112" s="2">
        <v>40465</v>
      </c>
      <c r="B112" s="3">
        <v>1.3958999999999999</v>
      </c>
      <c r="C112" s="3">
        <v>1.4119999999999999</v>
      </c>
      <c r="D112" s="3">
        <v>1.3956999999999999</v>
      </c>
      <c r="E112" s="3">
        <v>1.4083000000000001</v>
      </c>
      <c r="F112" s="4">
        <f t="shared" si="2"/>
        <v>8.8439346852923102E-3</v>
      </c>
    </row>
    <row r="113" spans="1:20" x14ac:dyDescent="0.3">
      <c r="A113" s="2">
        <v>40466</v>
      </c>
      <c r="B113" s="3">
        <v>1.4080999999999999</v>
      </c>
      <c r="C113" s="3">
        <v>1.4154</v>
      </c>
      <c r="D113" s="3">
        <v>1.3939999999999999</v>
      </c>
      <c r="E113" s="3">
        <v>1.3975</v>
      </c>
      <c r="F113" s="4">
        <f t="shared" si="2"/>
        <v>-7.5563518940116462E-3</v>
      </c>
    </row>
    <row r="114" spans="1:20" x14ac:dyDescent="0.3">
      <c r="A114" s="2">
        <v>40469</v>
      </c>
      <c r="B114" s="3">
        <v>1.397</v>
      </c>
      <c r="C114" s="3">
        <v>1.3996999999999999</v>
      </c>
      <c r="D114" s="3">
        <v>1.3833</v>
      </c>
      <c r="E114" s="3">
        <v>1.3933</v>
      </c>
      <c r="F114" s="4">
        <f t="shared" si="2"/>
        <v>-2.6520461374158217E-3</v>
      </c>
    </row>
    <row r="115" spans="1:20" x14ac:dyDescent="0.3">
      <c r="A115" s="2">
        <v>40470</v>
      </c>
      <c r="B115" s="3">
        <v>1.3931</v>
      </c>
      <c r="C115" s="3">
        <v>1.4000999999999999</v>
      </c>
      <c r="D115" s="3">
        <v>1.3716999999999999</v>
      </c>
      <c r="E115" s="3">
        <v>1.3724000000000001</v>
      </c>
      <c r="F115" s="4">
        <f t="shared" si="2"/>
        <v>-1.4970447727884563E-2</v>
      </c>
    </row>
    <row r="116" spans="1:20" x14ac:dyDescent="0.3">
      <c r="A116" s="2">
        <v>40471</v>
      </c>
      <c r="B116" s="3">
        <v>1.3723000000000001</v>
      </c>
      <c r="C116" s="3">
        <v>1.399</v>
      </c>
      <c r="D116" s="3">
        <v>1.37</v>
      </c>
      <c r="E116" s="3">
        <v>1.3960999999999999</v>
      </c>
      <c r="F116" s="4">
        <f t="shared" si="2"/>
        <v>1.7194470719014587E-2</v>
      </c>
    </row>
    <row r="117" spans="1:20" ht="15" thickBot="1" x14ac:dyDescent="0.35">
      <c r="A117" s="2">
        <v>40472</v>
      </c>
      <c r="B117" s="3">
        <v>1.3962000000000001</v>
      </c>
      <c r="C117" s="3">
        <v>1.4048</v>
      </c>
      <c r="D117" s="3">
        <v>1.3874</v>
      </c>
      <c r="E117" s="3">
        <v>1.3917999999999999</v>
      </c>
      <c r="F117" s="4">
        <f t="shared" si="2"/>
        <v>-3.156387125551505E-3</v>
      </c>
      <c r="M117" s="1" t="s">
        <v>33</v>
      </c>
      <c r="N117" s="1" t="s">
        <v>29</v>
      </c>
      <c r="O117" s="1" t="s">
        <v>34</v>
      </c>
      <c r="P117" s="1" t="s">
        <v>28</v>
      </c>
      <c r="Q117" s="1" t="s">
        <v>35</v>
      </c>
      <c r="R117" s="1" t="s">
        <v>36</v>
      </c>
      <c r="S117" s="1" t="s">
        <v>37</v>
      </c>
      <c r="T117" s="1" t="s">
        <v>38</v>
      </c>
    </row>
    <row r="118" spans="1:20" x14ac:dyDescent="0.3">
      <c r="A118" s="2">
        <v>40473</v>
      </c>
      <c r="B118" s="3">
        <v>1.3916999999999999</v>
      </c>
      <c r="C118" s="3">
        <v>1.3969</v>
      </c>
      <c r="D118" s="3">
        <v>1.3862000000000001</v>
      </c>
      <c r="E118" s="3">
        <v>1.395</v>
      </c>
      <c r="F118" s="4">
        <f t="shared" si="2"/>
        <v>2.3683938296582721E-3</v>
      </c>
      <c r="M118" s="3">
        <v>1</v>
      </c>
      <c r="N118" s="4">
        <f>_xll.HISTBIN($F$2:$F$499,$K$66,M118,0)</f>
        <v>-2.4045713934551387E-2</v>
      </c>
      <c r="O118" s="4">
        <f>_xll.HISTBIN($F$2:$F$499,$K$66,M118,2)</f>
        <v>-2.1399422978029201E-2</v>
      </c>
      <c r="P118" s="4">
        <f>_xll.HISTBIN($F$2:$F$499,$K$66,M118,1)</f>
        <v>-1.8753132021507017E-2</v>
      </c>
      <c r="Q118" s="14">
        <f>_xll.NxHistogram($F$2:$F$499,$K$66,$M118,0)</f>
        <v>1.0040160642570281E-2</v>
      </c>
      <c r="R118" s="14">
        <f>_xll.NxHistogram($F$2:$F$499,$K$66,$M118,1)</f>
        <v>1.0040160642570281E-2</v>
      </c>
      <c r="S118" s="14">
        <f>_xll.EDF($F$2:$F$499,N118)</f>
        <v>2.008032128514056E-3</v>
      </c>
      <c r="T118" s="18">
        <f t="shared" ref="T118:T126" si="5">_xlfn.NORM.S.DIST((O118-$L$20)/$L$21,FALSE)/$T$127</f>
        <v>3.8126481095119924E-3</v>
      </c>
    </row>
    <row r="119" spans="1:20" x14ac:dyDescent="0.3">
      <c r="A119" s="2">
        <v>40476</v>
      </c>
      <c r="B119" s="3">
        <v>1.3949</v>
      </c>
      <c r="C119" s="3">
        <v>1.4078999999999999</v>
      </c>
      <c r="D119" s="3">
        <v>1.3935999999999999</v>
      </c>
      <c r="E119" s="3">
        <v>1.3963000000000001</v>
      </c>
      <c r="F119" s="4">
        <f t="shared" si="2"/>
        <v>1.0031528499595502E-3</v>
      </c>
      <c r="M119" s="3">
        <v>2</v>
      </c>
      <c r="N119" s="4">
        <f>_xll.HISTBIN($F$2:$F$499,$K$66,M119,0)</f>
        <v>-1.8753132021507017E-2</v>
      </c>
      <c r="O119" s="4">
        <f>_xll.HISTBIN($F$2:$F$499,$K$66,M119,2)</f>
        <v>-1.6106841064984834E-2</v>
      </c>
      <c r="P119" s="4">
        <f>_xll.HISTBIN($F$2:$F$499,$K$66,M119,1)</f>
        <v>-1.346055010846265E-2</v>
      </c>
      <c r="Q119" s="14">
        <f>_xll.NxHistogram($F$2:$F$499,$K$66,$M119,0)</f>
        <v>3.2128514056224904E-2</v>
      </c>
      <c r="R119" s="14">
        <f>_xll.NxHistogram($F$2:$F$499,$K$66,$M119,1)</f>
        <v>4.2168674698795185E-2</v>
      </c>
      <c r="S119" s="14">
        <f>_xll.EDF($F$2:$F$499,N119)</f>
        <v>1.0040160642570281E-2</v>
      </c>
      <c r="T119" s="18">
        <f t="shared" si="5"/>
        <v>2.4652611200110437E-2</v>
      </c>
    </row>
    <row r="120" spans="1:20" x14ac:dyDescent="0.3">
      <c r="A120" s="2">
        <v>40477</v>
      </c>
      <c r="B120" s="3">
        <v>1.3964000000000001</v>
      </c>
      <c r="C120" s="3">
        <v>1.3979999999999999</v>
      </c>
      <c r="D120" s="3">
        <v>1.3827</v>
      </c>
      <c r="E120" s="3">
        <v>1.3857999999999999</v>
      </c>
      <c r="F120" s="4">
        <f t="shared" si="2"/>
        <v>-7.6199060376002329E-3</v>
      </c>
      <c r="M120" s="3">
        <v>3</v>
      </c>
      <c r="N120" s="4">
        <f>_xll.HISTBIN($F$2:$F$499,$K$66,M120,0)</f>
        <v>-1.346055010846265E-2</v>
      </c>
      <c r="O120" s="4">
        <f>_xll.HISTBIN($F$2:$F$499,$K$66,M120,2)</f>
        <v>-1.0814259151940467E-2</v>
      </c>
      <c r="P120" s="4">
        <f>_xll.HISTBIN($F$2:$F$499,$K$66,M120,1)</f>
        <v>-8.1679681954182817E-3</v>
      </c>
      <c r="Q120" s="14">
        <f>_xll.NxHistogram($F$2:$F$499,$K$66,$M120,0)</f>
        <v>8.43373493975903E-2</v>
      </c>
      <c r="R120" s="14">
        <f>_xll.NxHistogram($F$2:$F$499,$K$66,$M120,1)</f>
        <v>0.12650602409638548</v>
      </c>
      <c r="S120" s="14">
        <f>_xll.EDF($F$2:$F$499,N120)</f>
        <v>4.2168674698795178E-2</v>
      </c>
      <c r="T120" s="18">
        <f t="shared" si="5"/>
        <v>9.4456804727541796E-2</v>
      </c>
    </row>
    <row r="121" spans="1:20" x14ac:dyDescent="0.3">
      <c r="A121" s="2">
        <v>40478</v>
      </c>
      <c r="B121" s="3">
        <v>1.3855999999999999</v>
      </c>
      <c r="C121" s="3">
        <v>1.3876999999999999</v>
      </c>
      <c r="D121" s="3">
        <v>1.3735999999999999</v>
      </c>
      <c r="E121" s="3">
        <v>1.3767</v>
      </c>
      <c r="F121" s="4">
        <f t="shared" si="2"/>
        <v>-6.4439277392731881E-3</v>
      </c>
      <c r="M121" s="3">
        <v>4</v>
      </c>
      <c r="N121" s="4">
        <f>_xll.HISTBIN($F$2:$F$499,$K$66,M121,0)</f>
        <v>-8.1679681954182817E-3</v>
      </c>
      <c r="O121" s="4">
        <f>_xll.HISTBIN($F$2:$F$499,$K$66,M121,2)</f>
        <v>-5.5216772388960982E-3</v>
      </c>
      <c r="P121" s="4">
        <f>_xll.HISTBIN($F$2:$F$499,$K$66,M121,1)</f>
        <v>-2.8753862823739148E-3</v>
      </c>
      <c r="Q121" s="14">
        <f>_xll.NxHistogram($F$2:$F$499,$K$66,$M121,0)</f>
        <v>0.18072289156626486</v>
      </c>
      <c r="R121" s="14">
        <f>_xll.NxHistogram($F$2:$F$499,$K$66,$M121,1)</f>
        <v>0.30722891566265031</v>
      </c>
      <c r="S121" s="14">
        <f>_xll.EDF($F$2:$F$499,N121)</f>
        <v>0.12650602409638553</v>
      </c>
      <c r="T121" s="18">
        <f t="shared" si="5"/>
        <v>0.21445574999038683</v>
      </c>
    </row>
    <row r="122" spans="1:20" x14ac:dyDescent="0.3">
      <c r="A122" s="2">
        <v>40479</v>
      </c>
      <c r="B122" s="3">
        <v>1.3766</v>
      </c>
      <c r="C122" s="3">
        <v>1.3944000000000001</v>
      </c>
      <c r="D122" s="3">
        <v>1.3766</v>
      </c>
      <c r="E122" s="3">
        <v>1.3929</v>
      </c>
      <c r="F122" s="4">
        <f t="shared" si="2"/>
        <v>1.1771213729721846E-2</v>
      </c>
      <c r="M122" s="3">
        <v>5</v>
      </c>
      <c r="N122" s="4">
        <f>_xll.HISTBIN($F$2:$F$499,$K$66,M122,0)</f>
        <v>-2.8753862823739148E-3</v>
      </c>
      <c r="O122" s="4">
        <f>_xll.HISTBIN($F$2:$F$499,$K$66,M122,2)</f>
        <v>-2.2909532585172789E-4</v>
      </c>
      <c r="P122" s="4">
        <f>_xll.HISTBIN($F$2:$F$499,$K$66,M122,1)</f>
        <v>2.417195630670459E-3</v>
      </c>
      <c r="Q122" s="14">
        <f>_xll.NxHistogram($F$2:$F$499,$K$66,$M122,0)</f>
        <v>0.32931726907630593</v>
      </c>
      <c r="R122" s="14">
        <f>_xll.NxHistogram($F$2:$F$499,$K$66,$M122,1)</f>
        <v>0.63654618473895619</v>
      </c>
      <c r="S122" s="14">
        <f>_xll.EDF($F$2:$F$499,N122)</f>
        <v>0.30722891566265059</v>
      </c>
      <c r="T122" s="18">
        <f t="shared" si="5"/>
        <v>0.28852022411558315</v>
      </c>
    </row>
    <row r="123" spans="1:20" x14ac:dyDescent="0.3">
      <c r="A123" s="2">
        <v>40480</v>
      </c>
      <c r="B123" s="3">
        <v>1.3928</v>
      </c>
      <c r="C123" s="3">
        <v>1.395</v>
      </c>
      <c r="D123" s="3">
        <v>1.3809</v>
      </c>
      <c r="E123" s="3">
        <v>1.3944000000000001</v>
      </c>
      <c r="F123" s="4">
        <f t="shared" si="2"/>
        <v>1.1481057518319265E-3</v>
      </c>
      <c r="M123" s="3">
        <v>6</v>
      </c>
      <c r="N123" s="4">
        <f>_xll.HISTBIN($F$2:$F$499,$K$66,M123,0)</f>
        <v>2.417195630670459E-3</v>
      </c>
      <c r="O123" s="4">
        <f>_xll.HISTBIN($F$2:$F$499,$K$66,M123,2)</f>
        <v>5.0634865871926416E-3</v>
      </c>
      <c r="P123" s="4">
        <f>_xll.HISTBIN($F$2:$F$499,$K$66,M123,1)</f>
        <v>7.7097775437148242E-3</v>
      </c>
      <c r="Q123" s="14">
        <f>_xll.NxHistogram($F$2:$F$499,$K$66,$M123,0)</f>
        <v>0.22088353413654593</v>
      </c>
      <c r="R123" s="14">
        <f>_xll.NxHistogram($F$2:$F$499,$K$66,$M123,1)</f>
        <v>0.85742971887550212</v>
      </c>
      <c r="S123" s="14">
        <f>_xll.EDF($F$2:$F$499,N123)</f>
        <v>0.63654618473895586</v>
      </c>
      <c r="T123" s="18">
        <f t="shared" si="5"/>
        <v>0.2300111809113167</v>
      </c>
    </row>
    <row r="124" spans="1:20" x14ac:dyDescent="0.3">
      <c r="A124" s="2">
        <v>40483</v>
      </c>
      <c r="B124" s="3">
        <v>1.3964000000000001</v>
      </c>
      <c r="C124" s="3">
        <v>1.401</v>
      </c>
      <c r="D124" s="3">
        <v>1.3865000000000001</v>
      </c>
      <c r="E124" s="3">
        <v>1.3891</v>
      </c>
      <c r="F124" s="4">
        <f t="shared" si="2"/>
        <v>-5.2414408275375012E-3</v>
      </c>
      <c r="M124" s="3">
        <v>7</v>
      </c>
      <c r="N124" s="4">
        <f>_xll.HISTBIN($F$2:$F$499,$K$66,M124,0)</f>
        <v>7.7097775437148242E-3</v>
      </c>
      <c r="O124" s="4">
        <f>_xll.HISTBIN($F$2:$F$499,$K$66,M124,2)</f>
        <v>1.0356068500237011E-2</v>
      </c>
      <c r="P124" s="4">
        <f>_xll.HISTBIN($F$2:$F$499,$K$66,M124,1)</f>
        <v>1.3002359456759196E-2</v>
      </c>
      <c r="Q124" s="14">
        <f>_xll.NxHistogram($F$2:$F$499,$K$66,$M124,0)</f>
        <v>0.10441767068273083</v>
      </c>
      <c r="R124" s="14">
        <f>_xll.NxHistogram($F$2:$F$499,$K$66,$M124,1)</f>
        <v>0.9618473895582329</v>
      </c>
      <c r="S124" s="14">
        <f>_xll.EDF($F$2:$F$499,N124)</f>
        <v>0.85742971887550201</v>
      </c>
      <c r="T124" s="18">
        <f t="shared" si="5"/>
        <v>0.10865651100247678</v>
      </c>
    </row>
    <row r="125" spans="1:20" x14ac:dyDescent="0.3">
      <c r="A125" s="2">
        <v>40484</v>
      </c>
      <c r="B125" s="3">
        <v>1.389</v>
      </c>
      <c r="C125" s="3">
        <v>1.4056</v>
      </c>
      <c r="D125" s="3">
        <v>1.3885000000000001</v>
      </c>
      <c r="E125" s="3">
        <v>1.4031</v>
      </c>
      <c r="F125" s="4">
        <f t="shared" si="2"/>
        <v>1.0100010645606457E-2</v>
      </c>
      <c r="M125" s="3">
        <v>8</v>
      </c>
      <c r="N125" s="4">
        <f>_xll.HISTBIN($F$2:$F$499,$K$66,M125,0)</f>
        <v>1.3002359456759196E-2</v>
      </c>
      <c r="O125" s="4">
        <f>_xll.HISTBIN($F$2:$F$499,$K$66,M125,2)</f>
        <v>1.5648650413281378E-2</v>
      </c>
      <c r="P125" s="4">
        <f>_xll.HISTBIN($F$2:$F$499,$K$66,M125,1)</f>
        <v>1.8294941369803561E-2</v>
      </c>
      <c r="Q125" s="14">
        <f>_xll.NxHistogram($F$2:$F$499,$K$66,$M125,0)</f>
        <v>3.2128514056224904E-2</v>
      </c>
      <c r="R125" s="14">
        <f>_xll.NxHistogram($F$2:$F$499,$K$66,$M125,1)</f>
        <v>0.99397590361445776</v>
      </c>
      <c r="S125" s="14">
        <f>_xll.EDF($F$2:$F$499,N125)</f>
        <v>0.9618473895582329</v>
      </c>
      <c r="T125" s="18">
        <f t="shared" si="5"/>
        <v>3.0415620756315549E-2</v>
      </c>
    </row>
    <row r="126" spans="1:20" x14ac:dyDescent="0.3">
      <c r="A126" s="2">
        <v>40485</v>
      </c>
      <c r="B126" s="3">
        <v>1.403</v>
      </c>
      <c r="C126" s="3">
        <v>1.4145000000000001</v>
      </c>
      <c r="D126" s="3">
        <v>1.3994</v>
      </c>
      <c r="E126" s="3">
        <v>1.4137999999999999</v>
      </c>
      <c r="F126" s="4">
        <f t="shared" si="2"/>
        <v>7.6683136343925831E-3</v>
      </c>
      <c r="M126" s="3">
        <v>9</v>
      </c>
      <c r="N126" s="4">
        <f>_xll.HISTBIN($F$2:$F$499,$K$66,M126,0)</f>
        <v>1.8294941369803561E-2</v>
      </c>
      <c r="O126" s="4">
        <f>_xll.HISTBIN($F$2:$F$499,$K$66,M126,2)</f>
        <v>2.0941232326325748E-2</v>
      </c>
      <c r="P126" s="4">
        <f>_xll.HISTBIN($F$2:$F$499,$K$66,M126,1)</f>
        <v>2.3587523282847932E-2</v>
      </c>
      <c r="Q126" s="14">
        <f>_xll.NxHistogram($F$2:$F$499,$K$66,$M126,0)</f>
        <v>6.0240963855421681E-3</v>
      </c>
      <c r="R126" s="14">
        <f>_xll.NxHistogram($F$2:$F$499,$K$66,$M126,1)</f>
        <v>0.99999999999999989</v>
      </c>
      <c r="S126" s="14">
        <f>_xll.EDF($F$2:$F$499,N126)</f>
        <v>0.99397590361445787</v>
      </c>
      <c r="T126" s="18">
        <f t="shared" si="5"/>
        <v>5.0451227162046416E-3</v>
      </c>
    </row>
    <row r="127" spans="1:20" x14ac:dyDescent="0.3">
      <c r="A127" s="2">
        <v>40486</v>
      </c>
      <c r="B127" s="3">
        <v>1.4136</v>
      </c>
      <c r="C127" s="3">
        <v>1.4280999999999999</v>
      </c>
      <c r="D127" s="3">
        <v>1.4105000000000001</v>
      </c>
      <c r="E127" s="3">
        <v>1.4207000000000001</v>
      </c>
      <c r="F127" s="4">
        <f t="shared" si="2"/>
        <v>5.0100658725447441E-3</v>
      </c>
      <c r="T127">
        <v>1.3811</v>
      </c>
    </row>
    <row r="128" spans="1:20" x14ac:dyDescent="0.3">
      <c r="A128" s="2">
        <v>40487</v>
      </c>
      <c r="B128" s="3">
        <v>1.4206000000000001</v>
      </c>
      <c r="C128" s="3">
        <v>1.4246000000000001</v>
      </c>
      <c r="D128" s="3">
        <v>1.4027000000000001</v>
      </c>
      <c r="E128" s="3">
        <v>1.4031</v>
      </c>
      <c r="F128" s="4">
        <f t="shared" si="2"/>
        <v>-1.2395243163759419E-2</v>
      </c>
    </row>
    <row r="129" spans="1:6" x14ac:dyDescent="0.3">
      <c r="A129" s="2">
        <v>40490</v>
      </c>
      <c r="B129" s="3">
        <v>1.4056</v>
      </c>
      <c r="C129" s="3">
        <v>1.4081999999999999</v>
      </c>
      <c r="D129" s="3">
        <v>1.3891</v>
      </c>
      <c r="E129" s="3">
        <v>1.3914</v>
      </c>
      <c r="F129" s="4">
        <f t="shared" si="2"/>
        <v>-1.0153823383346441E-2</v>
      </c>
    </row>
    <row r="130" spans="1:6" x14ac:dyDescent="0.3">
      <c r="A130" s="2">
        <v>40491</v>
      </c>
      <c r="B130" s="3">
        <v>1.3916999999999999</v>
      </c>
      <c r="C130" s="3">
        <v>1.3973</v>
      </c>
      <c r="D130" s="3">
        <v>1.3754</v>
      </c>
      <c r="E130" s="3">
        <v>1.3769</v>
      </c>
      <c r="F130" s="4">
        <f t="shared" si="2"/>
        <v>-1.0691425975480919E-2</v>
      </c>
    </row>
    <row r="131" spans="1:6" x14ac:dyDescent="0.3">
      <c r="A131" s="2">
        <v>40492</v>
      </c>
      <c r="B131" s="3">
        <v>1.3771</v>
      </c>
      <c r="C131" s="3">
        <v>1.3824000000000001</v>
      </c>
      <c r="D131" s="3">
        <v>1.3673</v>
      </c>
      <c r="E131" s="3">
        <v>1.3779999999999999</v>
      </c>
      <c r="F131" s="4">
        <f t="shared" ref="F131:F194" si="6">LN(E131/B131)</f>
        <v>6.5333384052355785E-4</v>
      </c>
    </row>
    <row r="132" spans="1:6" x14ac:dyDescent="0.3">
      <c r="A132" s="2">
        <v>40493</v>
      </c>
      <c r="B132" s="3">
        <v>1.3781000000000001</v>
      </c>
      <c r="C132" s="3">
        <v>1.3818999999999999</v>
      </c>
      <c r="D132" s="3">
        <v>1.3640000000000001</v>
      </c>
      <c r="E132" s="3">
        <v>1.3665</v>
      </c>
      <c r="F132" s="4">
        <f t="shared" si="6"/>
        <v>-8.4530125129765026E-3</v>
      </c>
    </row>
    <row r="133" spans="1:6" x14ac:dyDescent="0.3">
      <c r="A133" s="2">
        <v>40494</v>
      </c>
      <c r="B133" s="3">
        <v>1.3666</v>
      </c>
      <c r="C133" s="3">
        <v>1.3774</v>
      </c>
      <c r="D133" s="3">
        <v>1.3576999999999999</v>
      </c>
      <c r="E133" s="3">
        <v>1.369</v>
      </c>
      <c r="F133" s="4">
        <f t="shared" si="6"/>
        <v>1.7546429417708653E-3</v>
      </c>
    </row>
    <row r="134" spans="1:6" x14ac:dyDescent="0.3">
      <c r="A134" s="2">
        <v>40497</v>
      </c>
      <c r="B134" s="3">
        <v>1.3681000000000001</v>
      </c>
      <c r="C134" s="3">
        <v>1.3749</v>
      </c>
      <c r="D134" s="3">
        <v>1.3566</v>
      </c>
      <c r="E134" s="3">
        <v>1.3586</v>
      </c>
      <c r="F134" s="4">
        <f t="shared" si="6"/>
        <v>-6.9681581688668948E-3</v>
      </c>
    </row>
    <row r="135" spans="1:6" x14ac:dyDescent="0.3">
      <c r="A135" s="2">
        <v>40498</v>
      </c>
      <c r="B135" s="3">
        <v>1.3585</v>
      </c>
      <c r="C135" s="3">
        <v>1.3653</v>
      </c>
      <c r="D135" s="3">
        <v>1.3452</v>
      </c>
      <c r="E135" s="3">
        <v>1.3488</v>
      </c>
      <c r="F135" s="4">
        <f t="shared" si="6"/>
        <v>-7.1658416188114032E-3</v>
      </c>
    </row>
    <row r="136" spans="1:6" x14ac:dyDescent="0.3">
      <c r="A136" s="2">
        <v>40499</v>
      </c>
      <c r="B136" s="3">
        <v>1.3486</v>
      </c>
      <c r="C136" s="3">
        <v>1.3564000000000001</v>
      </c>
      <c r="D136" s="3">
        <v>1.3464</v>
      </c>
      <c r="E136" s="3">
        <v>1.3528</v>
      </c>
      <c r="F136" s="4">
        <f t="shared" si="6"/>
        <v>3.1095012838889559E-3</v>
      </c>
    </row>
    <row r="137" spans="1:6" x14ac:dyDescent="0.3">
      <c r="A137" s="2">
        <v>40500</v>
      </c>
      <c r="B137" s="3">
        <v>1.3526</v>
      </c>
      <c r="C137" s="3">
        <v>1.3666</v>
      </c>
      <c r="D137" s="3">
        <v>1.3526</v>
      </c>
      <c r="E137" s="3">
        <v>1.3638999999999999</v>
      </c>
      <c r="F137" s="4">
        <f t="shared" si="6"/>
        <v>8.3195767919897051E-3</v>
      </c>
    </row>
    <row r="138" spans="1:6" x14ac:dyDescent="0.3">
      <c r="A138" s="2">
        <v>40501</v>
      </c>
      <c r="B138" s="3">
        <v>1.3641000000000001</v>
      </c>
      <c r="C138" s="3">
        <v>1.373</v>
      </c>
      <c r="D138" s="3">
        <v>1.3611</v>
      </c>
      <c r="E138" s="3">
        <v>1.3671</v>
      </c>
      <c r="F138" s="4">
        <f t="shared" si="6"/>
        <v>2.1968374388719905E-3</v>
      </c>
    </row>
    <row r="139" spans="1:6" x14ac:dyDescent="0.3">
      <c r="A139" s="2">
        <v>40504</v>
      </c>
      <c r="B139" s="3">
        <v>1.3734999999999999</v>
      </c>
      <c r="C139" s="3">
        <v>1.3786</v>
      </c>
      <c r="D139" s="3">
        <v>1.3580000000000001</v>
      </c>
      <c r="E139" s="3">
        <v>1.3626</v>
      </c>
      <c r="F139" s="4">
        <f t="shared" si="6"/>
        <v>-7.9675871957607565E-3</v>
      </c>
    </row>
    <row r="140" spans="1:6" x14ac:dyDescent="0.3">
      <c r="A140" s="2">
        <v>40505</v>
      </c>
      <c r="B140" s="3">
        <v>1.3627</v>
      </c>
      <c r="C140" s="3">
        <v>1.3631</v>
      </c>
      <c r="D140" s="3">
        <v>1.3365</v>
      </c>
      <c r="E140" s="3">
        <v>1.3368</v>
      </c>
      <c r="F140" s="4">
        <f t="shared" si="6"/>
        <v>-1.9189327474591129E-2</v>
      </c>
    </row>
    <row r="141" spans="1:6" x14ac:dyDescent="0.3">
      <c r="A141" s="2">
        <v>40506</v>
      </c>
      <c r="B141" s="3">
        <v>1.3366</v>
      </c>
      <c r="C141" s="3">
        <v>1.3418000000000001</v>
      </c>
      <c r="D141" s="3">
        <v>1.3288</v>
      </c>
      <c r="E141" s="3">
        <v>1.3332999999999999</v>
      </c>
      <c r="F141" s="4">
        <f t="shared" si="6"/>
        <v>-2.4720039555570731E-3</v>
      </c>
    </row>
    <row r="142" spans="1:6" x14ac:dyDescent="0.3">
      <c r="A142" s="2">
        <v>40507</v>
      </c>
      <c r="B142" s="3">
        <v>1.3331</v>
      </c>
      <c r="C142" s="3">
        <v>1.3384</v>
      </c>
      <c r="D142" s="3">
        <v>1.329</v>
      </c>
      <c r="E142" s="3">
        <v>1.3358000000000001</v>
      </c>
      <c r="F142" s="4">
        <f t="shared" si="6"/>
        <v>2.0233061719043912E-3</v>
      </c>
    </row>
    <row r="143" spans="1:6" x14ac:dyDescent="0.3">
      <c r="A143" s="2">
        <v>40508</v>
      </c>
      <c r="B143" s="3">
        <v>1.3359000000000001</v>
      </c>
      <c r="C143" s="3">
        <v>1.3361000000000001</v>
      </c>
      <c r="D143" s="3">
        <v>1.3204</v>
      </c>
      <c r="E143" s="3">
        <v>1.3240000000000001</v>
      </c>
      <c r="F143" s="4">
        <f t="shared" si="6"/>
        <v>-8.9477644988128491E-3</v>
      </c>
    </row>
    <row r="144" spans="1:6" x14ac:dyDescent="0.3">
      <c r="A144" s="2">
        <v>40511</v>
      </c>
      <c r="B144" s="3">
        <v>1.3278000000000001</v>
      </c>
      <c r="C144" s="3">
        <v>1.33</v>
      </c>
      <c r="D144" s="3">
        <v>1.3066</v>
      </c>
      <c r="E144" s="3">
        <v>1.3121</v>
      </c>
      <c r="F144" s="4">
        <f t="shared" si="6"/>
        <v>-1.1894530173388951E-2</v>
      </c>
    </row>
    <row r="145" spans="1:6" x14ac:dyDescent="0.3">
      <c r="A145" s="2">
        <v>40512</v>
      </c>
      <c r="B145" s="3">
        <v>1.3122</v>
      </c>
      <c r="C145" s="3">
        <v>1.3148</v>
      </c>
      <c r="D145" s="3">
        <v>1.2971999999999999</v>
      </c>
      <c r="E145" s="3">
        <v>1.2982</v>
      </c>
      <c r="F145" s="4">
        <f t="shared" si="6"/>
        <v>-1.0726428311408964E-2</v>
      </c>
    </row>
    <row r="146" spans="1:6" x14ac:dyDescent="0.3">
      <c r="A146" s="2">
        <v>40513</v>
      </c>
      <c r="B146" s="3">
        <v>1.2983</v>
      </c>
      <c r="C146" s="3">
        <v>1.3179000000000001</v>
      </c>
      <c r="D146" s="3">
        <v>1.2975000000000001</v>
      </c>
      <c r="E146" s="3">
        <v>1.3137000000000001</v>
      </c>
      <c r="F146" s="4">
        <f t="shared" si="6"/>
        <v>1.1791867109254733E-2</v>
      </c>
    </row>
    <row r="147" spans="1:6" x14ac:dyDescent="0.3">
      <c r="A147" s="2">
        <v>40514</v>
      </c>
      <c r="B147" s="3">
        <v>1.3138000000000001</v>
      </c>
      <c r="C147" s="3">
        <v>1.3246</v>
      </c>
      <c r="D147" s="3">
        <v>1.3064</v>
      </c>
      <c r="E147" s="3">
        <v>1.3208</v>
      </c>
      <c r="F147" s="4">
        <f t="shared" si="6"/>
        <v>5.3139121475455683E-3</v>
      </c>
    </row>
    <row r="148" spans="1:6" x14ac:dyDescent="0.3">
      <c r="A148" s="2">
        <v>40515</v>
      </c>
      <c r="B148" s="3">
        <v>1.3206</v>
      </c>
      <c r="C148" s="3">
        <v>1.3436999999999999</v>
      </c>
      <c r="D148" s="3">
        <v>1.3194999999999999</v>
      </c>
      <c r="E148" s="3">
        <v>1.3411</v>
      </c>
      <c r="F148" s="4">
        <f t="shared" si="6"/>
        <v>1.5403993956423409E-2</v>
      </c>
    </row>
    <row r="149" spans="1:6" x14ac:dyDescent="0.3">
      <c r="A149" s="2">
        <v>40518</v>
      </c>
      <c r="B149" s="3">
        <v>1.3406</v>
      </c>
      <c r="C149" s="3">
        <v>1.3421000000000001</v>
      </c>
      <c r="D149" s="3">
        <v>1.3249</v>
      </c>
      <c r="E149" s="3">
        <v>1.3306</v>
      </c>
      <c r="F149" s="4">
        <f t="shared" si="6"/>
        <v>-7.4873066160701897E-3</v>
      </c>
    </row>
    <row r="150" spans="1:6" x14ac:dyDescent="0.3">
      <c r="A150" s="2">
        <v>40519</v>
      </c>
      <c r="B150" s="3">
        <v>1.3305</v>
      </c>
      <c r="C150" s="3">
        <v>1.3399000000000001</v>
      </c>
      <c r="D150" s="3">
        <v>1.3257000000000001</v>
      </c>
      <c r="E150" s="3">
        <v>1.3257000000000001</v>
      </c>
      <c r="F150" s="4">
        <f t="shared" si="6"/>
        <v>-3.6141896129398697E-3</v>
      </c>
    </row>
    <row r="151" spans="1:6" x14ac:dyDescent="0.3">
      <c r="A151" s="2">
        <v>40520</v>
      </c>
      <c r="B151" s="3">
        <v>1.3258000000000001</v>
      </c>
      <c r="C151" s="3">
        <v>1.3280000000000001</v>
      </c>
      <c r="D151" s="3">
        <v>1.3183</v>
      </c>
      <c r="E151" s="3">
        <v>1.3258000000000001</v>
      </c>
      <c r="F151" s="4">
        <f t="shared" si="6"/>
        <v>0</v>
      </c>
    </row>
    <row r="152" spans="1:6" x14ac:dyDescent="0.3">
      <c r="A152" s="2">
        <v>40521</v>
      </c>
      <c r="B152" s="3">
        <v>1.3259000000000001</v>
      </c>
      <c r="C152" s="3">
        <v>1.3322000000000001</v>
      </c>
      <c r="D152" s="3">
        <v>1.3168</v>
      </c>
      <c r="E152" s="3">
        <v>1.3236000000000001</v>
      </c>
      <c r="F152" s="4">
        <f t="shared" si="6"/>
        <v>-1.736177073215958E-3</v>
      </c>
    </row>
    <row r="153" spans="1:6" x14ac:dyDescent="0.3">
      <c r="A153" s="2">
        <v>40522</v>
      </c>
      <c r="B153" s="3">
        <v>1.3234999999999999</v>
      </c>
      <c r="C153" s="3">
        <v>1.3281000000000001</v>
      </c>
      <c r="D153" s="3">
        <v>1.3184</v>
      </c>
      <c r="E153" s="3">
        <v>1.3225</v>
      </c>
      <c r="F153" s="4">
        <f t="shared" si="6"/>
        <v>-7.558579347014359E-4</v>
      </c>
    </row>
    <row r="154" spans="1:6" x14ac:dyDescent="0.3">
      <c r="A154" s="2">
        <v>40525</v>
      </c>
      <c r="B154" s="3">
        <v>1.3201000000000001</v>
      </c>
      <c r="C154" s="3">
        <v>1.3431999999999999</v>
      </c>
      <c r="D154" s="3">
        <v>1.3185</v>
      </c>
      <c r="E154" s="3">
        <v>1.339</v>
      </c>
      <c r="F154" s="4">
        <f t="shared" si="6"/>
        <v>1.4215575404458487E-2</v>
      </c>
    </row>
    <row r="155" spans="1:6" x14ac:dyDescent="0.3">
      <c r="A155" s="2">
        <v>40526</v>
      </c>
      <c r="B155" s="3">
        <v>1.3391999999999999</v>
      </c>
      <c r="C155" s="3">
        <v>1.3496999999999999</v>
      </c>
      <c r="D155" s="3">
        <v>1.3368</v>
      </c>
      <c r="E155" s="3">
        <v>1.3371</v>
      </c>
      <c r="F155" s="4">
        <f t="shared" si="6"/>
        <v>-1.5693311145910259E-3</v>
      </c>
    </row>
    <row r="156" spans="1:6" x14ac:dyDescent="0.3">
      <c r="A156" s="2">
        <v>40527</v>
      </c>
      <c r="B156" s="3">
        <v>1.3371999999999999</v>
      </c>
      <c r="C156" s="3">
        <v>1.3380000000000001</v>
      </c>
      <c r="D156" s="3">
        <v>1.3211999999999999</v>
      </c>
      <c r="E156" s="3">
        <v>1.3211999999999999</v>
      </c>
      <c r="F156" s="4">
        <f t="shared" si="6"/>
        <v>-1.2037461029308916E-2</v>
      </c>
    </row>
    <row r="157" spans="1:6" x14ac:dyDescent="0.3">
      <c r="A157" s="2">
        <v>40528</v>
      </c>
      <c r="B157" s="3">
        <v>1.3212999999999999</v>
      </c>
      <c r="C157" s="3">
        <v>1.3264</v>
      </c>
      <c r="D157" s="3">
        <v>1.3184</v>
      </c>
      <c r="E157" s="3">
        <v>1.3245</v>
      </c>
      <c r="F157" s="4">
        <f t="shared" si="6"/>
        <v>2.4189292919533554E-3</v>
      </c>
    </row>
    <row r="158" spans="1:6" x14ac:dyDescent="0.3">
      <c r="A158" s="2">
        <v>40529</v>
      </c>
      <c r="B158" s="3">
        <v>1.3244</v>
      </c>
      <c r="C158" s="3">
        <v>1.3357000000000001</v>
      </c>
      <c r="D158" s="3">
        <v>1.3137000000000001</v>
      </c>
      <c r="E158" s="3">
        <v>1.3186</v>
      </c>
      <c r="F158" s="4">
        <f t="shared" si="6"/>
        <v>-4.3889589938919636E-3</v>
      </c>
    </row>
    <row r="159" spans="1:6" x14ac:dyDescent="0.3">
      <c r="A159" s="2">
        <v>40532</v>
      </c>
      <c r="B159" s="3">
        <v>1.3169</v>
      </c>
      <c r="C159" s="3">
        <v>1.3181</v>
      </c>
      <c r="D159" s="3">
        <v>1.3098000000000001</v>
      </c>
      <c r="E159" s="3">
        <v>1.3124</v>
      </c>
      <c r="F159" s="4">
        <f t="shared" si="6"/>
        <v>-3.4229676292277856E-3</v>
      </c>
    </row>
    <row r="160" spans="1:6" x14ac:dyDescent="0.3">
      <c r="A160" s="2">
        <v>40533</v>
      </c>
      <c r="B160" s="3">
        <v>1.3125</v>
      </c>
      <c r="C160" s="3">
        <v>1.3199000000000001</v>
      </c>
      <c r="D160" s="3">
        <v>1.3076000000000001</v>
      </c>
      <c r="E160" s="3">
        <v>1.31</v>
      </c>
      <c r="F160" s="4">
        <f t="shared" si="6"/>
        <v>-1.9065782705815315E-3</v>
      </c>
    </row>
    <row r="161" spans="1:6" x14ac:dyDescent="0.3">
      <c r="A161" s="2">
        <v>40534</v>
      </c>
      <c r="B161" s="3">
        <v>1.3101</v>
      </c>
      <c r="C161" s="3">
        <v>1.3179000000000001</v>
      </c>
      <c r="D161" s="3">
        <v>1.3081</v>
      </c>
      <c r="E161" s="3">
        <v>1.3098000000000001</v>
      </c>
      <c r="F161" s="4">
        <f t="shared" si="6"/>
        <v>-2.2901637567171953E-4</v>
      </c>
    </row>
    <row r="162" spans="1:6" x14ac:dyDescent="0.3">
      <c r="A162" s="2">
        <v>40535</v>
      </c>
      <c r="B162" s="3">
        <v>1.3099000000000001</v>
      </c>
      <c r="C162" s="3">
        <v>1.3150999999999999</v>
      </c>
      <c r="D162" s="3">
        <v>1.3058000000000001</v>
      </c>
      <c r="E162" s="3">
        <v>1.3111999999999999</v>
      </c>
      <c r="F162" s="4">
        <f t="shared" si="6"/>
        <v>9.9195002601661433E-4</v>
      </c>
    </row>
    <row r="163" spans="1:6" x14ac:dyDescent="0.3">
      <c r="A163" s="2">
        <v>40536</v>
      </c>
      <c r="B163" s="3">
        <v>1.3112999999999999</v>
      </c>
      <c r="C163" s="3">
        <v>1.3147</v>
      </c>
      <c r="D163" s="3">
        <v>1.3098000000000001</v>
      </c>
      <c r="E163" s="3">
        <v>1.3121</v>
      </c>
      <c r="F163" s="4">
        <f t="shared" si="6"/>
        <v>6.0989557429152541E-4</v>
      </c>
    </row>
    <row r="164" spans="1:6" x14ac:dyDescent="0.3">
      <c r="A164" s="2">
        <v>40539</v>
      </c>
      <c r="B164" s="3">
        <v>1.3113999999999999</v>
      </c>
      <c r="C164" s="3">
        <v>1.3169</v>
      </c>
      <c r="D164" s="3">
        <v>1.3076000000000001</v>
      </c>
      <c r="E164" s="3">
        <v>1.3163</v>
      </c>
      <c r="F164" s="4">
        <f t="shared" si="6"/>
        <v>3.7295016018431527E-3</v>
      </c>
    </row>
    <row r="165" spans="1:6" x14ac:dyDescent="0.3">
      <c r="A165" s="2">
        <v>40540</v>
      </c>
      <c r="B165" s="3">
        <v>1.3162</v>
      </c>
      <c r="C165" s="3">
        <v>1.3274999999999999</v>
      </c>
      <c r="D165" s="3">
        <v>1.3097000000000001</v>
      </c>
      <c r="E165" s="3">
        <v>1.3113999999999999</v>
      </c>
      <c r="F165" s="4">
        <f t="shared" si="6"/>
        <v>-3.6535281924997861E-3</v>
      </c>
    </row>
    <row r="166" spans="1:6" x14ac:dyDescent="0.3">
      <c r="A166" s="2">
        <v>40541</v>
      </c>
      <c r="B166" s="3">
        <v>1.3112999999999999</v>
      </c>
      <c r="C166" s="3">
        <v>1.3237000000000001</v>
      </c>
      <c r="D166" s="3">
        <v>1.3086</v>
      </c>
      <c r="E166" s="3">
        <v>1.3222</v>
      </c>
      <c r="F166" s="4">
        <f t="shared" si="6"/>
        <v>8.2780043620993681E-3</v>
      </c>
    </row>
    <row r="167" spans="1:6" x14ac:dyDescent="0.3">
      <c r="A167" s="2">
        <v>40542</v>
      </c>
      <c r="B167" s="3">
        <v>1.3225</v>
      </c>
      <c r="C167" s="3">
        <v>1.3312999999999999</v>
      </c>
      <c r="D167" s="3">
        <v>1.3218000000000001</v>
      </c>
      <c r="E167" s="3">
        <v>1.3288</v>
      </c>
      <c r="F167" s="4">
        <f t="shared" si="6"/>
        <v>4.7523945666306452E-3</v>
      </c>
    </row>
    <row r="168" spans="1:6" x14ac:dyDescent="0.3">
      <c r="A168" s="2">
        <v>40543</v>
      </c>
      <c r="B168" s="3">
        <v>1.3287</v>
      </c>
      <c r="C168" s="3">
        <v>1.3423</v>
      </c>
      <c r="D168" s="3">
        <v>1.3287</v>
      </c>
      <c r="E168" s="3">
        <v>1.3384</v>
      </c>
      <c r="F168" s="4">
        <f t="shared" si="6"/>
        <v>7.2738500753521005E-3</v>
      </c>
    </row>
    <row r="169" spans="1:6" x14ac:dyDescent="0.3">
      <c r="A169" s="2">
        <v>40546</v>
      </c>
      <c r="B169" s="3">
        <v>1.3343</v>
      </c>
      <c r="C169" s="3">
        <v>1.3393999999999999</v>
      </c>
      <c r="D169" s="3">
        <v>1.3253999999999999</v>
      </c>
      <c r="E169" s="3">
        <v>1.3359000000000001</v>
      </c>
      <c r="F169" s="4">
        <f t="shared" si="6"/>
        <v>1.198412247391334E-3</v>
      </c>
    </row>
    <row r="170" spans="1:6" x14ac:dyDescent="0.3">
      <c r="A170" s="2">
        <v>40547</v>
      </c>
      <c r="B170" s="3">
        <v>1.3358000000000001</v>
      </c>
      <c r="C170" s="3">
        <v>1.3429</v>
      </c>
      <c r="D170" s="3">
        <v>1.3294999999999999</v>
      </c>
      <c r="E170" s="3">
        <v>1.3306</v>
      </c>
      <c r="F170" s="4">
        <f t="shared" si="6"/>
        <v>-3.900394983748493E-3</v>
      </c>
    </row>
    <row r="171" spans="1:6" x14ac:dyDescent="0.3">
      <c r="A171" s="2">
        <v>40548</v>
      </c>
      <c r="B171" s="3">
        <v>1.3308</v>
      </c>
      <c r="C171" s="3">
        <v>1.3324</v>
      </c>
      <c r="D171" s="3">
        <v>1.3129</v>
      </c>
      <c r="E171" s="3">
        <v>1.3149</v>
      </c>
      <c r="F171" s="4">
        <f t="shared" si="6"/>
        <v>-1.2019648051448523E-2</v>
      </c>
    </row>
    <row r="172" spans="1:6" x14ac:dyDescent="0.3">
      <c r="A172" s="2">
        <v>40549</v>
      </c>
      <c r="B172" s="3">
        <v>1.3149999999999999</v>
      </c>
      <c r="C172" s="3">
        <v>1.3169</v>
      </c>
      <c r="D172" s="3">
        <v>1.3</v>
      </c>
      <c r="E172" s="3">
        <v>1.3</v>
      </c>
      <c r="F172" s="4">
        <f t="shared" si="6"/>
        <v>-1.1472401162236696E-2</v>
      </c>
    </row>
    <row r="173" spans="1:6" x14ac:dyDescent="0.3">
      <c r="A173" s="2">
        <v>40550</v>
      </c>
      <c r="B173" s="3">
        <v>1.3001</v>
      </c>
      <c r="C173" s="3">
        <v>1.302</v>
      </c>
      <c r="D173" s="3">
        <v>1.2905</v>
      </c>
      <c r="E173" s="3">
        <v>1.2905</v>
      </c>
      <c r="F173" s="4">
        <f t="shared" si="6"/>
        <v>-7.411444409454522E-3</v>
      </c>
    </row>
    <row r="174" spans="1:6" x14ac:dyDescent="0.3">
      <c r="A174" s="2">
        <v>40553</v>
      </c>
      <c r="B174" s="3">
        <v>1.2890999999999999</v>
      </c>
      <c r="C174" s="3">
        <v>1.2964</v>
      </c>
      <c r="D174" s="3">
        <v>1.2878000000000001</v>
      </c>
      <c r="E174" s="3">
        <v>1.2949999999999999</v>
      </c>
      <c r="F174" s="4">
        <f t="shared" si="6"/>
        <v>4.5663946845789114E-3</v>
      </c>
    </row>
    <row r="175" spans="1:6" x14ac:dyDescent="0.3">
      <c r="A175" s="2">
        <v>40554</v>
      </c>
      <c r="B175" s="3">
        <v>1.2948999999999999</v>
      </c>
      <c r="C175" s="3">
        <v>1.2991999999999999</v>
      </c>
      <c r="D175" s="3">
        <v>1.2907999999999999</v>
      </c>
      <c r="E175" s="3">
        <v>1.2970999999999999</v>
      </c>
      <c r="F175" s="4">
        <f t="shared" si="6"/>
        <v>1.6975312718331044E-3</v>
      </c>
    </row>
    <row r="176" spans="1:6" x14ac:dyDescent="0.3">
      <c r="A176" s="2">
        <v>40555</v>
      </c>
      <c r="B176" s="3">
        <v>1.2971999999999999</v>
      </c>
      <c r="C176" s="3">
        <v>1.3142</v>
      </c>
      <c r="D176" s="3">
        <v>1.2965</v>
      </c>
      <c r="E176" s="3">
        <v>1.3131999999999999</v>
      </c>
      <c r="F176" s="4">
        <f t="shared" si="6"/>
        <v>1.2258811194274681E-2</v>
      </c>
    </row>
    <row r="177" spans="1:6" x14ac:dyDescent="0.3">
      <c r="A177" s="2">
        <v>40556</v>
      </c>
      <c r="B177" s="3">
        <v>1.3129</v>
      </c>
      <c r="C177" s="3">
        <v>1.3382000000000001</v>
      </c>
      <c r="D177" s="3">
        <v>1.3090999999999999</v>
      </c>
      <c r="E177" s="3">
        <v>1.3361000000000001</v>
      </c>
      <c r="F177" s="4">
        <f t="shared" si="6"/>
        <v>1.751649165478374E-2</v>
      </c>
    </row>
    <row r="178" spans="1:6" x14ac:dyDescent="0.3">
      <c r="A178" s="2">
        <v>40557</v>
      </c>
      <c r="B178" s="3">
        <v>1.3363</v>
      </c>
      <c r="C178" s="3">
        <v>1.3454999999999999</v>
      </c>
      <c r="D178" s="3">
        <v>1.3318000000000001</v>
      </c>
      <c r="E178" s="3">
        <v>1.3387</v>
      </c>
      <c r="F178" s="4">
        <f t="shared" si="6"/>
        <v>1.7943930048368569E-3</v>
      </c>
    </row>
    <row r="179" spans="1:6" x14ac:dyDescent="0.3">
      <c r="A179" s="2">
        <v>40560</v>
      </c>
      <c r="B179" s="3">
        <v>1.3371</v>
      </c>
      <c r="C179" s="3">
        <v>1.3381000000000001</v>
      </c>
      <c r="D179" s="3">
        <v>1.3248</v>
      </c>
      <c r="E179" s="3">
        <v>1.3291999999999999</v>
      </c>
      <c r="F179" s="4">
        <f t="shared" si="6"/>
        <v>-5.9258321401806776E-3</v>
      </c>
    </row>
    <row r="180" spans="1:6" x14ac:dyDescent="0.3">
      <c r="A180" s="2">
        <v>40561</v>
      </c>
      <c r="B180" s="3">
        <v>1.3291999999999999</v>
      </c>
      <c r="C180" s="3">
        <v>1.3465</v>
      </c>
      <c r="D180" s="3">
        <v>1.3257000000000001</v>
      </c>
      <c r="E180" s="3">
        <v>1.3383</v>
      </c>
      <c r="F180" s="4">
        <f t="shared" si="6"/>
        <v>6.8228943218896845E-3</v>
      </c>
    </row>
    <row r="181" spans="1:6" x14ac:dyDescent="0.3">
      <c r="A181" s="2">
        <v>40562</v>
      </c>
      <c r="B181" s="3">
        <v>1.3384</v>
      </c>
      <c r="C181" s="3">
        <v>1.3536999999999999</v>
      </c>
      <c r="D181" s="3">
        <v>1.3371999999999999</v>
      </c>
      <c r="E181" s="3">
        <v>1.3472999999999999</v>
      </c>
      <c r="F181" s="4">
        <f t="shared" si="6"/>
        <v>6.6277190891877369E-3</v>
      </c>
    </row>
    <row r="182" spans="1:6" x14ac:dyDescent="0.3">
      <c r="A182" s="2">
        <v>40563</v>
      </c>
      <c r="B182" s="3">
        <v>1.3472</v>
      </c>
      <c r="C182" s="3">
        <v>1.3523000000000001</v>
      </c>
      <c r="D182" s="3">
        <v>1.3399000000000001</v>
      </c>
      <c r="E182" s="3">
        <v>1.3468</v>
      </c>
      <c r="F182" s="4">
        <f t="shared" si="6"/>
        <v>-2.9695620114277802E-4</v>
      </c>
    </row>
    <row r="183" spans="1:6" x14ac:dyDescent="0.3">
      <c r="A183" s="2">
        <v>40564</v>
      </c>
      <c r="B183" s="3">
        <v>1.3469</v>
      </c>
      <c r="C183" s="3">
        <v>1.3624000000000001</v>
      </c>
      <c r="D183" s="3">
        <v>1.3452</v>
      </c>
      <c r="E183" s="3">
        <v>1.3619000000000001</v>
      </c>
      <c r="F183" s="4">
        <f t="shared" si="6"/>
        <v>1.1075127970142649E-2</v>
      </c>
    </row>
    <row r="184" spans="1:6" x14ac:dyDescent="0.3">
      <c r="A184" s="2">
        <v>40567</v>
      </c>
      <c r="B184" s="3">
        <v>1.3605</v>
      </c>
      <c r="C184" s="3">
        <v>1.3684000000000001</v>
      </c>
      <c r="D184" s="3">
        <v>1.3542000000000001</v>
      </c>
      <c r="E184" s="3">
        <v>1.3635999999999999</v>
      </c>
      <c r="F184" s="4">
        <f t="shared" si="6"/>
        <v>2.2759820404469147E-3</v>
      </c>
    </row>
    <row r="185" spans="1:6" x14ac:dyDescent="0.3">
      <c r="A185" s="2">
        <v>40568</v>
      </c>
      <c r="B185" s="3">
        <v>1.3634999999999999</v>
      </c>
      <c r="C185" s="3">
        <v>1.3702000000000001</v>
      </c>
      <c r="D185" s="3">
        <v>1.3576999999999999</v>
      </c>
      <c r="E185" s="3">
        <v>1.3681000000000001</v>
      </c>
      <c r="F185" s="4">
        <f t="shared" si="6"/>
        <v>3.3679926404253119E-3</v>
      </c>
    </row>
    <row r="186" spans="1:6" x14ac:dyDescent="0.3">
      <c r="A186" s="2">
        <v>40569</v>
      </c>
      <c r="B186" s="3">
        <v>1.3681000000000001</v>
      </c>
      <c r="C186" s="3">
        <v>1.3720000000000001</v>
      </c>
      <c r="D186" s="3">
        <v>1.3648</v>
      </c>
      <c r="E186" s="3">
        <v>1.3711</v>
      </c>
      <c r="F186" s="4">
        <f t="shared" si="6"/>
        <v>2.1904214365408283E-3</v>
      </c>
    </row>
    <row r="187" spans="1:6" x14ac:dyDescent="0.3">
      <c r="A187" s="2">
        <v>40570</v>
      </c>
      <c r="B187" s="3">
        <v>1.371</v>
      </c>
      <c r="C187" s="3">
        <v>1.3756999999999999</v>
      </c>
      <c r="D187" s="3">
        <v>1.3641000000000001</v>
      </c>
      <c r="E187" s="3">
        <v>1.3731</v>
      </c>
      <c r="F187" s="4">
        <f t="shared" si="6"/>
        <v>1.5305567653917241E-3</v>
      </c>
    </row>
    <row r="188" spans="1:6" x14ac:dyDescent="0.3">
      <c r="A188" s="2">
        <v>40571</v>
      </c>
      <c r="B188" s="3">
        <v>1.373</v>
      </c>
      <c r="C188" s="3">
        <v>1.3744000000000001</v>
      </c>
      <c r="D188" s="3">
        <v>1.3587</v>
      </c>
      <c r="E188" s="3">
        <v>1.3608</v>
      </c>
      <c r="F188" s="4">
        <f t="shared" si="6"/>
        <v>-8.9253646863190171E-3</v>
      </c>
    </row>
    <row r="189" spans="1:6" x14ac:dyDescent="0.3">
      <c r="A189" s="2">
        <v>40574</v>
      </c>
      <c r="B189" s="3">
        <v>1.3574999999999999</v>
      </c>
      <c r="C189" s="3">
        <v>1.3738999999999999</v>
      </c>
      <c r="D189" s="3">
        <v>1.3573</v>
      </c>
      <c r="E189" s="3">
        <v>1.3692</v>
      </c>
      <c r="F189" s="4">
        <f t="shared" si="6"/>
        <v>8.5818548479396923E-3</v>
      </c>
    </row>
    <row r="190" spans="1:6" x14ac:dyDescent="0.3">
      <c r="A190" s="2">
        <v>40575</v>
      </c>
      <c r="B190" s="3">
        <v>1.3692</v>
      </c>
      <c r="C190" s="3">
        <v>1.3842000000000001</v>
      </c>
      <c r="D190" s="3">
        <v>1.3691</v>
      </c>
      <c r="E190" s="3">
        <v>1.3826000000000001</v>
      </c>
      <c r="F190" s="4">
        <f t="shared" si="6"/>
        <v>9.7391568551344863E-3</v>
      </c>
    </row>
    <row r="191" spans="1:6" x14ac:dyDescent="0.3">
      <c r="A191" s="2">
        <v>40576</v>
      </c>
      <c r="B191" s="3">
        <v>1.3825000000000001</v>
      </c>
      <c r="C191" s="3">
        <v>1.3859999999999999</v>
      </c>
      <c r="D191" s="3">
        <v>1.3771</v>
      </c>
      <c r="E191" s="3">
        <v>1.3807</v>
      </c>
      <c r="F191" s="4">
        <f t="shared" si="6"/>
        <v>-1.3028374743831621E-3</v>
      </c>
    </row>
    <row r="192" spans="1:6" x14ac:dyDescent="0.3">
      <c r="A192" s="2">
        <v>40577</v>
      </c>
      <c r="B192" s="3">
        <v>1.3806</v>
      </c>
      <c r="C192" s="3">
        <v>1.3824000000000001</v>
      </c>
      <c r="D192" s="3">
        <v>1.3613</v>
      </c>
      <c r="E192" s="3">
        <v>1.363</v>
      </c>
      <c r="F192" s="4">
        <f t="shared" si="6"/>
        <v>-1.2830034572842656E-2</v>
      </c>
    </row>
    <row r="193" spans="1:6" x14ac:dyDescent="0.3">
      <c r="A193" s="2">
        <v>40578</v>
      </c>
      <c r="B193" s="3">
        <v>1.3632</v>
      </c>
      <c r="C193" s="3">
        <v>1.3648</v>
      </c>
      <c r="D193" s="3">
        <v>1.3547</v>
      </c>
      <c r="E193" s="3">
        <v>1.3579000000000001</v>
      </c>
      <c r="F193" s="4">
        <f t="shared" si="6"/>
        <v>-3.8954883703021946E-3</v>
      </c>
    </row>
    <row r="194" spans="1:6" x14ac:dyDescent="0.3">
      <c r="A194" s="2">
        <v>40581</v>
      </c>
      <c r="B194" s="3">
        <v>1.3565</v>
      </c>
      <c r="C194" s="3">
        <v>1.3625</v>
      </c>
      <c r="D194" s="3">
        <v>1.3511</v>
      </c>
      <c r="E194" s="3">
        <v>1.3583000000000001</v>
      </c>
      <c r="F194" s="4">
        <f t="shared" si="6"/>
        <v>1.3260647294585776E-3</v>
      </c>
    </row>
    <row r="195" spans="1:6" x14ac:dyDescent="0.3">
      <c r="A195" s="2">
        <v>40582</v>
      </c>
      <c r="B195" s="3">
        <v>1.3582000000000001</v>
      </c>
      <c r="C195" s="3">
        <v>1.3687</v>
      </c>
      <c r="D195" s="3">
        <v>1.3575999999999999</v>
      </c>
      <c r="E195" s="3">
        <v>1.3624000000000001</v>
      </c>
      <c r="F195" s="4">
        <f t="shared" ref="F195:F258" si="7">LN(E195/B195)</f>
        <v>3.0875566687874586E-3</v>
      </c>
    </row>
    <row r="196" spans="1:6" x14ac:dyDescent="0.3">
      <c r="A196" s="2">
        <v>40583</v>
      </c>
      <c r="B196" s="3">
        <v>1.3622000000000001</v>
      </c>
      <c r="C196" s="3">
        <v>1.3743000000000001</v>
      </c>
      <c r="D196" s="3">
        <v>1.3613</v>
      </c>
      <c r="E196" s="3">
        <v>1.3731</v>
      </c>
      <c r="F196" s="4">
        <f t="shared" si="7"/>
        <v>7.9699175204881005E-3</v>
      </c>
    </row>
    <row r="197" spans="1:6" x14ac:dyDescent="0.3">
      <c r="A197" s="2">
        <v>40584</v>
      </c>
      <c r="B197" s="3">
        <v>1.3729</v>
      </c>
      <c r="C197" s="3">
        <v>1.3732</v>
      </c>
      <c r="D197" s="3">
        <v>1.3581000000000001</v>
      </c>
      <c r="E197" s="3">
        <v>1.3599000000000001</v>
      </c>
      <c r="F197" s="4">
        <f t="shared" si="7"/>
        <v>-9.5141232886458461E-3</v>
      </c>
    </row>
    <row r="198" spans="1:6" x14ac:dyDescent="0.3">
      <c r="A198" s="2">
        <v>40585</v>
      </c>
      <c r="B198" s="3">
        <v>1.3597999999999999</v>
      </c>
      <c r="C198" s="3">
        <v>1.3620000000000001</v>
      </c>
      <c r="D198" s="3">
        <v>1.3501000000000001</v>
      </c>
      <c r="E198" s="3">
        <v>1.355</v>
      </c>
      <c r="F198" s="4">
        <f t="shared" si="7"/>
        <v>-3.5361757785579047E-3</v>
      </c>
    </row>
    <row r="199" spans="1:6" x14ac:dyDescent="0.3">
      <c r="A199" s="2">
        <v>40588</v>
      </c>
      <c r="B199" s="3">
        <v>1.3524</v>
      </c>
      <c r="C199" s="3">
        <v>1.3556999999999999</v>
      </c>
      <c r="D199" s="3">
        <v>1.3431999999999999</v>
      </c>
      <c r="E199" s="3">
        <v>1.3487</v>
      </c>
      <c r="F199" s="4">
        <f t="shared" si="7"/>
        <v>-2.7396263109190941E-3</v>
      </c>
    </row>
    <row r="200" spans="1:6" x14ac:dyDescent="0.3">
      <c r="A200" s="2">
        <v>40589</v>
      </c>
      <c r="B200" s="3">
        <v>1.3486</v>
      </c>
      <c r="C200" s="3">
        <v>1.3551</v>
      </c>
      <c r="D200" s="3">
        <v>1.3464</v>
      </c>
      <c r="E200" s="3">
        <v>1.3486</v>
      </c>
      <c r="F200" s="4">
        <f t="shared" si="7"/>
        <v>0</v>
      </c>
    </row>
    <row r="201" spans="1:6" x14ac:dyDescent="0.3">
      <c r="A201" s="2">
        <v>40590</v>
      </c>
      <c r="B201" s="3">
        <v>1.3485</v>
      </c>
      <c r="C201" s="3">
        <v>1.3586</v>
      </c>
      <c r="D201" s="3">
        <v>1.3465</v>
      </c>
      <c r="E201" s="3">
        <v>1.3565</v>
      </c>
      <c r="F201" s="4">
        <f t="shared" si="7"/>
        <v>5.9149895192017439E-3</v>
      </c>
    </row>
    <row r="202" spans="1:6" x14ac:dyDescent="0.3">
      <c r="A202" s="2">
        <v>40591</v>
      </c>
      <c r="B202" s="3">
        <v>1.3567</v>
      </c>
      <c r="C202" s="3">
        <v>1.3615999999999999</v>
      </c>
      <c r="D202" s="3">
        <v>1.3540000000000001</v>
      </c>
      <c r="E202" s="3">
        <v>1.3607</v>
      </c>
      <c r="F202" s="4">
        <f t="shared" si="7"/>
        <v>2.9439927055498615E-3</v>
      </c>
    </row>
    <row r="203" spans="1:6" x14ac:dyDescent="0.3">
      <c r="A203" s="2">
        <v>40592</v>
      </c>
      <c r="B203" s="3">
        <v>1.3606</v>
      </c>
      <c r="C203" s="3">
        <v>1.3715999999999999</v>
      </c>
      <c r="D203" s="3">
        <v>1.3548</v>
      </c>
      <c r="E203" s="3">
        <v>1.3688</v>
      </c>
      <c r="F203" s="4">
        <f t="shared" si="7"/>
        <v>6.0086646670233874E-3</v>
      </c>
    </row>
    <row r="204" spans="1:6" x14ac:dyDescent="0.3">
      <c r="A204" s="2">
        <v>40595</v>
      </c>
      <c r="B204" s="3">
        <v>1.3688</v>
      </c>
      <c r="C204" s="3">
        <v>1.3714</v>
      </c>
      <c r="D204" s="3">
        <v>1.365</v>
      </c>
      <c r="E204" s="3">
        <v>1.3677999999999999</v>
      </c>
      <c r="F204" s="4">
        <f t="shared" si="7"/>
        <v>-7.3083391398808374E-4</v>
      </c>
    </row>
    <row r="205" spans="1:6" x14ac:dyDescent="0.3">
      <c r="A205" s="2">
        <v>40596</v>
      </c>
      <c r="B205" s="3">
        <v>1.3676999999999999</v>
      </c>
      <c r="C205" s="3">
        <v>1.3704000000000001</v>
      </c>
      <c r="D205" s="3">
        <v>1.3529</v>
      </c>
      <c r="E205" s="3">
        <v>1.3649</v>
      </c>
      <c r="F205" s="4">
        <f t="shared" si="7"/>
        <v>-2.0493310253556101E-3</v>
      </c>
    </row>
    <row r="206" spans="1:6" x14ac:dyDescent="0.3">
      <c r="A206" s="2">
        <v>40597</v>
      </c>
      <c r="B206" s="3">
        <v>1.365</v>
      </c>
      <c r="C206" s="3">
        <v>1.3784000000000001</v>
      </c>
      <c r="D206" s="3">
        <v>1.365</v>
      </c>
      <c r="E206" s="3">
        <v>1.3748</v>
      </c>
      <c r="F206" s="4">
        <f t="shared" si="7"/>
        <v>7.1538373566187741E-3</v>
      </c>
    </row>
    <row r="207" spans="1:6" x14ac:dyDescent="0.3">
      <c r="A207" s="2">
        <v>40598</v>
      </c>
      <c r="B207" s="3">
        <v>1.3748</v>
      </c>
      <c r="C207" s="3">
        <v>1.3818999999999999</v>
      </c>
      <c r="D207" s="3">
        <v>1.3707</v>
      </c>
      <c r="E207" s="3">
        <v>1.3796999999999999</v>
      </c>
      <c r="F207" s="4">
        <f t="shared" si="7"/>
        <v>3.5578182383089792E-3</v>
      </c>
    </row>
    <row r="208" spans="1:6" x14ac:dyDescent="0.3">
      <c r="A208" s="2">
        <v>40599</v>
      </c>
      <c r="B208" s="3">
        <v>1.3798999999999999</v>
      </c>
      <c r="C208" s="3">
        <v>1.3835999999999999</v>
      </c>
      <c r="D208" s="3">
        <v>1.3727</v>
      </c>
      <c r="E208" s="3">
        <v>1.3751</v>
      </c>
      <c r="F208" s="4">
        <f t="shared" si="7"/>
        <v>-3.4845770286095869E-3</v>
      </c>
    </row>
    <row r="209" spans="1:6" x14ac:dyDescent="0.3">
      <c r="A209" s="2">
        <v>40602</v>
      </c>
      <c r="B209" s="3">
        <v>1.3749</v>
      </c>
      <c r="C209" s="3">
        <v>1.3855999999999999</v>
      </c>
      <c r="D209" s="3">
        <v>1.3714</v>
      </c>
      <c r="E209" s="3">
        <v>1.3804000000000001</v>
      </c>
      <c r="F209" s="4">
        <f t="shared" si="7"/>
        <v>3.9923110406602609E-3</v>
      </c>
    </row>
    <row r="210" spans="1:6" x14ac:dyDescent="0.3">
      <c r="A210" s="2">
        <v>40603</v>
      </c>
      <c r="B210" s="3">
        <v>1.3805000000000001</v>
      </c>
      <c r="C210" s="3">
        <v>1.3853</v>
      </c>
      <c r="D210" s="3">
        <v>1.3766</v>
      </c>
      <c r="E210" s="3">
        <v>1.3774999999999999</v>
      </c>
      <c r="F210" s="4">
        <f t="shared" si="7"/>
        <v>-2.1754903431396777E-3</v>
      </c>
    </row>
    <row r="211" spans="1:6" x14ac:dyDescent="0.3">
      <c r="A211" s="2">
        <v>40604</v>
      </c>
      <c r="B211" s="3">
        <v>1.3774</v>
      </c>
      <c r="C211" s="3">
        <v>1.3891</v>
      </c>
      <c r="D211" s="3">
        <v>1.3747</v>
      </c>
      <c r="E211" s="3">
        <v>1.3863000000000001</v>
      </c>
      <c r="F211" s="4">
        <f t="shared" si="7"/>
        <v>6.4406634337327122E-3</v>
      </c>
    </row>
    <row r="212" spans="1:6" x14ac:dyDescent="0.3">
      <c r="A212" s="2">
        <v>40605</v>
      </c>
      <c r="B212" s="3">
        <v>1.3864000000000001</v>
      </c>
      <c r="C212" s="3">
        <v>1.3974</v>
      </c>
      <c r="D212" s="3">
        <v>1.3836999999999999</v>
      </c>
      <c r="E212" s="3">
        <v>1.3968</v>
      </c>
      <c r="F212" s="4">
        <f t="shared" si="7"/>
        <v>7.4734466839414511E-3</v>
      </c>
    </row>
    <row r="213" spans="1:6" x14ac:dyDescent="0.3">
      <c r="A213" s="2">
        <v>40606</v>
      </c>
      <c r="B213" s="3">
        <v>1.3967000000000001</v>
      </c>
      <c r="C213" s="3">
        <v>1.4006000000000001</v>
      </c>
      <c r="D213" s="3">
        <v>1.3944000000000001</v>
      </c>
      <c r="E213" s="3">
        <v>1.3985000000000001</v>
      </c>
      <c r="F213" s="4">
        <f t="shared" si="7"/>
        <v>1.2879223302888338E-3</v>
      </c>
    </row>
    <row r="214" spans="1:6" x14ac:dyDescent="0.3">
      <c r="A214" s="2">
        <v>40609</v>
      </c>
      <c r="B214" s="3">
        <v>1.3992</v>
      </c>
      <c r="C214" s="3">
        <v>1.4034</v>
      </c>
      <c r="D214" s="3">
        <v>1.3957999999999999</v>
      </c>
      <c r="E214" s="3">
        <v>1.3968</v>
      </c>
      <c r="F214" s="4">
        <f t="shared" si="7"/>
        <v>-1.7167386190544741E-3</v>
      </c>
    </row>
    <row r="215" spans="1:6" x14ac:dyDescent="0.3">
      <c r="A215" s="2">
        <v>40610</v>
      </c>
      <c r="B215" s="3">
        <v>1.3966000000000001</v>
      </c>
      <c r="C215" s="3">
        <v>1.3988</v>
      </c>
      <c r="D215" s="3">
        <v>1.3867</v>
      </c>
      <c r="E215" s="3">
        <v>1.3903000000000001</v>
      </c>
      <c r="F215" s="4">
        <f t="shared" si="7"/>
        <v>-4.5211602364372662E-3</v>
      </c>
    </row>
    <row r="216" spans="1:6" x14ac:dyDescent="0.3">
      <c r="A216" s="2">
        <v>40611</v>
      </c>
      <c r="B216" s="3">
        <v>1.3904000000000001</v>
      </c>
      <c r="C216" s="3">
        <v>1.3939999999999999</v>
      </c>
      <c r="D216" s="3">
        <v>1.3857999999999999</v>
      </c>
      <c r="E216" s="3">
        <v>1.3906000000000001</v>
      </c>
      <c r="F216" s="4">
        <f t="shared" si="7"/>
        <v>1.4383315378988044E-4</v>
      </c>
    </row>
    <row r="217" spans="1:6" x14ac:dyDescent="0.3">
      <c r="A217" s="2">
        <v>40612</v>
      </c>
      <c r="B217" s="3">
        <v>1.3905000000000001</v>
      </c>
      <c r="C217" s="3">
        <v>1.3926000000000001</v>
      </c>
      <c r="D217" s="3">
        <v>1.3777999999999999</v>
      </c>
      <c r="E217" s="3">
        <v>1.3794999999999999</v>
      </c>
      <c r="F217" s="4">
        <f t="shared" si="7"/>
        <v>-7.9422800166788279E-3</v>
      </c>
    </row>
    <row r="218" spans="1:6" x14ac:dyDescent="0.3">
      <c r="A218" s="2">
        <v>40613</v>
      </c>
      <c r="B218" s="3">
        <v>1.3794999999999999</v>
      </c>
      <c r="C218" s="3">
        <v>1.3913</v>
      </c>
      <c r="D218" s="3">
        <v>1.3755999999999999</v>
      </c>
      <c r="E218" s="3">
        <v>1.3900999999999999</v>
      </c>
      <c r="F218" s="4">
        <f t="shared" si="7"/>
        <v>7.6545723257060725E-3</v>
      </c>
    </row>
    <row r="219" spans="1:6" x14ac:dyDescent="0.3">
      <c r="A219" s="2">
        <v>40616</v>
      </c>
      <c r="B219" s="3">
        <v>1.3969</v>
      </c>
      <c r="C219" s="3">
        <v>1.4001999999999999</v>
      </c>
      <c r="D219" s="3">
        <v>1.3908</v>
      </c>
      <c r="E219" s="3">
        <v>1.3991</v>
      </c>
      <c r="F219" s="4">
        <f t="shared" si="7"/>
        <v>1.5736770057350133E-3</v>
      </c>
    </row>
    <row r="220" spans="1:6" x14ac:dyDescent="0.3">
      <c r="A220" s="2">
        <v>40617</v>
      </c>
      <c r="B220" s="3">
        <v>1.399</v>
      </c>
      <c r="C220" s="3">
        <v>1.4012</v>
      </c>
      <c r="D220" s="3">
        <v>1.3858999999999999</v>
      </c>
      <c r="E220" s="3">
        <v>1.3996</v>
      </c>
      <c r="F220" s="4">
        <f t="shared" si="7"/>
        <v>4.2878582805176761E-4</v>
      </c>
    </row>
    <row r="221" spans="1:6" x14ac:dyDescent="0.3">
      <c r="A221" s="2">
        <v>40618</v>
      </c>
      <c r="B221" s="3">
        <v>1.3996</v>
      </c>
      <c r="C221" s="3">
        <v>1.4003000000000001</v>
      </c>
      <c r="D221" s="3">
        <v>1.387</v>
      </c>
      <c r="E221" s="3">
        <v>1.3897999999999999</v>
      </c>
      <c r="F221" s="4">
        <f t="shared" si="7"/>
        <v>-7.0266296133060522E-3</v>
      </c>
    </row>
    <row r="222" spans="1:6" x14ac:dyDescent="0.3">
      <c r="A222" s="2">
        <v>40619</v>
      </c>
      <c r="B222" s="3">
        <v>1.3894</v>
      </c>
      <c r="C222" s="3">
        <v>1.4051</v>
      </c>
      <c r="D222" s="3">
        <v>1.3873</v>
      </c>
      <c r="E222" s="3">
        <v>1.4021999999999999</v>
      </c>
      <c r="F222" s="4">
        <f t="shared" si="7"/>
        <v>9.1704325140866318E-3</v>
      </c>
    </row>
    <row r="223" spans="1:6" x14ac:dyDescent="0.3">
      <c r="A223" s="2">
        <v>40620</v>
      </c>
      <c r="B223" s="3">
        <v>1.4019999999999999</v>
      </c>
      <c r="C223" s="3">
        <v>1.4181999999999999</v>
      </c>
      <c r="D223" s="3">
        <v>1.3984000000000001</v>
      </c>
      <c r="E223" s="3">
        <v>1.4178999999999999</v>
      </c>
      <c r="F223" s="4">
        <f t="shared" si="7"/>
        <v>1.1277115148976814E-2</v>
      </c>
    </row>
    <row r="224" spans="1:6" x14ac:dyDescent="0.3">
      <c r="A224" s="2">
        <v>40623</v>
      </c>
      <c r="B224" s="3">
        <v>1.4175</v>
      </c>
      <c r="C224" s="3">
        <v>1.4240999999999999</v>
      </c>
      <c r="D224" s="3">
        <v>1.4142999999999999</v>
      </c>
      <c r="E224" s="3">
        <v>1.4224000000000001</v>
      </c>
      <c r="F224" s="4">
        <f t="shared" si="7"/>
        <v>3.4508291577329936E-3</v>
      </c>
    </row>
    <row r="225" spans="1:6" x14ac:dyDescent="0.3">
      <c r="A225" s="2">
        <v>40624</v>
      </c>
      <c r="B225" s="3">
        <v>1.4221999999999999</v>
      </c>
      <c r="C225" s="3">
        <v>1.4248000000000001</v>
      </c>
      <c r="D225" s="3">
        <v>1.4181999999999999</v>
      </c>
      <c r="E225" s="3">
        <v>1.4195</v>
      </c>
      <c r="F225" s="4">
        <f t="shared" si="7"/>
        <v>-1.9002715363916139E-3</v>
      </c>
    </row>
    <row r="226" spans="1:6" x14ac:dyDescent="0.3">
      <c r="A226" s="2">
        <v>40625</v>
      </c>
      <c r="B226" s="3">
        <v>1.4194</v>
      </c>
      <c r="C226" s="3">
        <v>1.4213</v>
      </c>
      <c r="D226" s="3">
        <v>1.4086000000000001</v>
      </c>
      <c r="E226" s="3">
        <v>1.4086000000000001</v>
      </c>
      <c r="F226" s="4">
        <f t="shared" si="7"/>
        <v>-7.6379437795724746E-3</v>
      </c>
    </row>
    <row r="227" spans="1:6" x14ac:dyDescent="0.3">
      <c r="A227" s="2">
        <v>40626</v>
      </c>
      <c r="B227" s="3">
        <v>1.4085000000000001</v>
      </c>
      <c r="C227" s="3">
        <v>1.4218999999999999</v>
      </c>
      <c r="D227" s="3">
        <v>1.4056</v>
      </c>
      <c r="E227" s="3">
        <v>1.4176</v>
      </c>
      <c r="F227" s="4">
        <f t="shared" si="7"/>
        <v>6.4399925343890914E-3</v>
      </c>
    </row>
    <row r="228" spans="1:6" x14ac:dyDescent="0.3">
      <c r="A228" s="2">
        <v>40627</v>
      </c>
      <c r="B228" s="3">
        <v>1.4175</v>
      </c>
      <c r="C228" s="3">
        <v>1.4193</v>
      </c>
      <c r="D228" s="3">
        <v>1.4057999999999999</v>
      </c>
      <c r="E228" s="3">
        <v>1.4085000000000001</v>
      </c>
      <c r="F228" s="4">
        <f t="shared" si="7"/>
        <v>-6.3694482854798227E-3</v>
      </c>
    </row>
    <row r="229" spans="1:6" x14ac:dyDescent="0.3">
      <c r="A229" s="2">
        <v>40630</v>
      </c>
      <c r="B229" s="3">
        <v>1.4041999999999999</v>
      </c>
      <c r="C229" s="3">
        <v>1.4114</v>
      </c>
      <c r="D229" s="3">
        <v>1.4024000000000001</v>
      </c>
      <c r="E229" s="3">
        <v>1.4085000000000001</v>
      </c>
      <c r="F229" s="4">
        <f t="shared" si="7"/>
        <v>3.0575627332789191E-3</v>
      </c>
    </row>
    <row r="230" spans="1:6" x14ac:dyDescent="0.3">
      <c r="A230" s="2">
        <v>40631</v>
      </c>
      <c r="B230" s="3">
        <v>1.4085000000000001</v>
      </c>
      <c r="C230" s="3">
        <v>1.4148000000000001</v>
      </c>
      <c r="D230" s="3">
        <v>1.405</v>
      </c>
      <c r="E230" s="3">
        <v>1.4112</v>
      </c>
      <c r="F230" s="4">
        <f t="shared" si="7"/>
        <v>1.9150979360996131E-3</v>
      </c>
    </row>
    <row r="231" spans="1:6" x14ac:dyDescent="0.3">
      <c r="A231" s="2">
        <v>40632</v>
      </c>
      <c r="B231" s="3">
        <v>1.4111</v>
      </c>
      <c r="C231" s="3">
        <v>1.4147000000000001</v>
      </c>
      <c r="D231" s="3">
        <v>1.4055</v>
      </c>
      <c r="E231" s="3">
        <v>1.4126000000000001</v>
      </c>
      <c r="F231" s="4">
        <f t="shared" si="7"/>
        <v>1.0624359111069881E-3</v>
      </c>
    </row>
    <row r="232" spans="1:6" x14ac:dyDescent="0.3">
      <c r="A232" s="2">
        <v>40633</v>
      </c>
      <c r="B232" s="3">
        <v>1.4125000000000001</v>
      </c>
      <c r="C232" s="3">
        <v>1.4232</v>
      </c>
      <c r="D232" s="3">
        <v>1.4119999999999999</v>
      </c>
      <c r="E232" s="3">
        <v>1.4157</v>
      </c>
      <c r="F232" s="4">
        <f t="shared" si="7"/>
        <v>2.2629243798555324E-3</v>
      </c>
    </row>
    <row r="233" spans="1:6" x14ac:dyDescent="0.3">
      <c r="A233" s="2">
        <v>40634</v>
      </c>
      <c r="B233" s="3">
        <v>1.4156</v>
      </c>
      <c r="C233" s="3">
        <v>1.4244000000000001</v>
      </c>
      <c r="D233" s="3">
        <v>1.4064000000000001</v>
      </c>
      <c r="E233" s="3">
        <v>1.4233</v>
      </c>
      <c r="F233" s="4">
        <f t="shared" si="7"/>
        <v>5.4246496052713566E-3</v>
      </c>
    </row>
    <row r="234" spans="1:6" x14ac:dyDescent="0.3">
      <c r="A234" s="2">
        <v>40637</v>
      </c>
      <c r="B234" s="3">
        <v>1.4229000000000001</v>
      </c>
      <c r="C234" s="3">
        <v>1.4267000000000001</v>
      </c>
      <c r="D234" s="3">
        <v>1.4196</v>
      </c>
      <c r="E234" s="3">
        <v>1.4218999999999999</v>
      </c>
      <c r="F234" s="4">
        <f t="shared" si="7"/>
        <v>-7.0303714931706771E-4</v>
      </c>
    </row>
    <row r="235" spans="1:6" x14ac:dyDescent="0.3">
      <c r="A235" s="2">
        <v>40638</v>
      </c>
      <c r="B235" s="3">
        <v>1.4218</v>
      </c>
      <c r="C235" s="3">
        <v>1.4244000000000001</v>
      </c>
      <c r="D235" s="3">
        <v>1.4155</v>
      </c>
      <c r="E235" s="3">
        <v>1.4221999999999999</v>
      </c>
      <c r="F235" s="4">
        <f t="shared" si="7"/>
        <v>2.8129395403470877E-4</v>
      </c>
    </row>
    <row r="236" spans="1:6" x14ac:dyDescent="0.3">
      <c r="A236" s="2">
        <v>40639</v>
      </c>
      <c r="B236" s="3">
        <v>1.4219999999999999</v>
      </c>
      <c r="C236" s="3">
        <v>1.4348000000000001</v>
      </c>
      <c r="D236" s="3">
        <v>1.4213</v>
      </c>
      <c r="E236" s="3">
        <v>1.4331</v>
      </c>
      <c r="F236" s="4">
        <f t="shared" si="7"/>
        <v>7.7755987008397811E-3</v>
      </c>
    </row>
    <row r="237" spans="1:6" x14ac:dyDescent="0.3">
      <c r="A237" s="2">
        <v>40640</v>
      </c>
      <c r="B237" s="3">
        <v>1.4331</v>
      </c>
      <c r="C237" s="3">
        <v>1.4335</v>
      </c>
      <c r="D237" s="3">
        <v>1.4247000000000001</v>
      </c>
      <c r="E237" s="3">
        <v>1.4305000000000001</v>
      </c>
      <c r="F237" s="4">
        <f t="shared" si="7"/>
        <v>-1.8158965738608902E-3</v>
      </c>
    </row>
    <row r="238" spans="1:6" x14ac:dyDescent="0.3">
      <c r="A238" s="2">
        <v>40641</v>
      </c>
      <c r="B238" s="3">
        <v>1.4297</v>
      </c>
      <c r="C238" s="3">
        <v>1.4486000000000001</v>
      </c>
      <c r="D238" s="3">
        <v>1.4295</v>
      </c>
      <c r="E238" s="3">
        <v>1.4480999999999999</v>
      </c>
      <c r="F238" s="4">
        <f t="shared" si="7"/>
        <v>1.2787720299438454E-2</v>
      </c>
    </row>
    <row r="239" spans="1:6" x14ac:dyDescent="0.3">
      <c r="A239" s="2">
        <v>40644</v>
      </c>
      <c r="B239" s="3">
        <v>1.4451000000000001</v>
      </c>
      <c r="C239" s="3">
        <v>1.4481999999999999</v>
      </c>
      <c r="D239" s="3">
        <v>1.4423999999999999</v>
      </c>
      <c r="E239" s="3">
        <v>1.4434</v>
      </c>
      <c r="F239" s="4">
        <f t="shared" si="7"/>
        <v>-1.1770816661120004E-3</v>
      </c>
    </row>
    <row r="240" spans="1:6" x14ac:dyDescent="0.3">
      <c r="A240" s="2">
        <v>40645</v>
      </c>
      <c r="B240" s="3">
        <v>1.4433</v>
      </c>
      <c r="C240" s="3">
        <v>1.4517</v>
      </c>
      <c r="D240" s="3">
        <v>1.4380999999999999</v>
      </c>
      <c r="E240" s="3">
        <v>1.4475</v>
      </c>
      <c r="F240" s="4">
        <f t="shared" si="7"/>
        <v>2.9057720736325255E-3</v>
      </c>
    </row>
    <row r="241" spans="1:6" x14ac:dyDescent="0.3">
      <c r="A241" s="2">
        <v>40646</v>
      </c>
      <c r="B241" s="3">
        <v>1.4476</v>
      </c>
      <c r="C241" s="3">
        <v>1.4519</v>
      </c>
      <c r="D241" s="3">
        <v>1.4417</v>
      </c>
      <c r="E241" s="3">
        <v>1.4440999999999999</v>
      </c>
      <c r="F241" s="4">
        <f t="shared" si="7"/>
        <v>-2.4207225570679531E-3</v>
      </c>
    </row>
    <row r="242" spans="1:6" x14ac:dyDescent="0.3">
      <c r="A242" s="2">
        <v>40647</v>
      </c>
      <c r="B242" s="3">
        <v>1.4440999999999999</v>
      </c>
      <c r="C242" s="3">
        <v>1.4514</v>
      </c>
      <c r="D242" s="3">
        <v>1.4368000000000001</v>
      </c>
      <c r="E242" s="3">
        <v>1.4486000000000001</v>
      </c>
      <c r="F242" s="4">
        <f t="shared" si="7"/>
        <v>3.1112826287063582E-3</v>
      </c>
    </row>
    <row r="243" spans="1:6" x14ac:dyDescent="0.3">
      <c r="A243" s="2">
        <v>40648</v>
      </c>
      <c r="B243" s="3">
        <v>1.4488000000000001</v>
      </c>
      <c r="C243" s="3">
        <v>1.4502999999999999</v>
      </c>
      <c r="D243" s="3">
        <v>1.4395</v>
      </c>
      <c r="E243" s="3">
        <v>1.4429000000000001</v>
      </c>
      <c r="F243" s="4">
        <f t="shared" si="7"/>
        <v>-4.0806502659936064E-3</v>
      </c>
    </row>
    <row r="244" spans="1:6" x14ac:dyDescent="0.3">
      <c r="A244" s="2">
        <v>40651</v>
      </c>
      <c r="B244" s="3">
        <v>1.4414</v>
      </c>
      <c r="C244" s="3">
        <v>1.4419999999999999</v>
      </c>
      <c r="D244" s="3">
        <v>1.4161999999999999</v>
      </c>
      <c r="E244" s="3">
        <v>1.4234</v>
      </c>
      <c r="F244" s="4">
        <f t="shared" si="7"/>
        <v>-1.2566487625169893E-2</v>
      </c>
    </row>
    <row r="245" spans="1:6" x14ac:dyDescent="0.3">
      <c r="A245" s="2">
        <v>40652</v>
      </c>
      <c r="B245" s="3">
        <v>1.4233</v>
      </c>
      <c r="C245" s="3">
        <v>1.4352</v>
      </c>
      <c r="D245" s="3">
        <v>1.4208000000000001</v>
      </c>
      <c r="E245" s="3">
        <v>1.4334</v>
      </c>
      <c r="F245" s="4">
        <f t="shared" si="7"/>
        <v>7.0711254832391025E-3</v>
      </c>
    </row>
    <row r="246" spans="1:6" x14ac:dyDescent="0.3">
      <c r="A246" s="2">
        <v>40653</v>
      </c>
      <c r="B246" s="3">
        <v>1.4333</v>
      </c>
      <c r="C246" s="3">
        <v>1.4545999999999999</v>
      </c>
      <c r="D246" s="3">
        <v>1.4331</v>
      </c>
      <c r="E246" s="3">
        <v>1.4520999999999999</v>
      </c>
      <c r="F246" s="4">
        <f t="shared" si="7"/>
        <v>1.3031306607521642E-2</v>
      </c>
    </row>
    <row r="247" spans="1:6" x14ac:dyDescent="0.3">
      <c r="A247" s="2">
        <v>40654</v>
      </c>
      <c r="B247" s="3">
        <v>1.4520999999999999</v>
      </c>
      <c r="C247" s="3">
        <v>1.4646999999999999</v>
      </c>
      <c r="D247" s="3">
        <v>1.4509000000000001</v>
      </c>
      <c r="E247" s="3">
        <v>1.4552</v>
      </c>
      <c r="F247" s="4">
        <f t="shared" si="7"/>
        <v>2.1325636672208281E-3</v>
      </c>
    </row>
    <row r="248" spans="1:6" x14ac:dyDescent="0.3">
      <c r="A248" s="2">
        <v>40655</v>
      </c>
      <c r="B248" s="3">
        <v>1.4551000000000001</v>
      </c>
      <c r="C248" s="3">
        <v>1.4589000000000001</v>
      </c>
      <c r="D248" s="3">
        <v>1.4537</v>
      </c>
      <c r="E248" s="3">
        <v>1.456</v>
      </c>
      <c r="F248" s="4">
        <f t="shared" si="7"/>
        <v>6.1832299039832339E-4</v>
      </c>
    </row>
    <row r="249" spans="1:6" x14ac:dyDescent="0.3">
      <c r="A249" s="2">
        <v>40658</v>
      </c>
      <c r="B249" s="3">
        <v>1.4558</v>
      </c>
      <c r="C249" s="3">
        <v>1.4625999999999999</v>
      </c>
      <c r="D249" s="3">
        <v>1.4528000000000001</v>
      </c>
      <c r="E249" s="3">
        <v>1.4578</v>
      </c>
      <c r="F249" s="4">
        <f t="shared" si="7"/>
        <v>1.3728722639549371E-3</v>
      </c>
    </row>
    <row r="250" spans="1:6" x14ac:dyDescent="0.3">
      <c r="A250" s="2">
        <v>40659</v>
      </c>
      <c r="B250" s="3">
        <v>1.4578</v>
      </c>
      <c r="C250" s="3">
        <v>1.4655</v>
      </c>
      <c r="D250" s="3">
        <v>1.4496</v>
      </c>
      <c r="E250" s="3">
        <v>1.4642999999999999</v>
      </c>
      <c r="F250" s="4">
        <f t="shared" si="7"/>
        <v>4.4488626130988881E-3</v>
      </c>
    </row>
    <row r="251" spans="1:6" x14ac:dyDescent="0.3">
      <c r="A251" s="2">
        <v>40660</v>
      </c>
      <c r="B251" s="3">
        <v>1.4641999999999999</v>
      </c>
      <c r="C251" s="3">
        <v>1.4794</v>
      </c>
      <c r="D251" s="3">
        <v>1.4636</v>
      </c>
      <c r="E251" s="3">
        <v>1.4785999999999999</v>
      </c>
      <c r="F251" s="4">
        <f t="shared" si="7"/>
        <v>9.7866759104573882E-3</v>
      </c>
    </row>
    <row r="252" spans="1:6" x14ac:dyDescent="0.3">
      <c r="A252" s="2">
        <v>40661</v>
      </c>
      <c r="B252" s="3">
        <v>1.4785999999999999</v>
      </c>
      <c r="C252" s="3">
        <v>1.4879</v>
      </c>
      <c r="D252" s="3">
        <v>1.4772000000000001</v>
      </c>
      <c r="E252" s="3">
        <v>1.4821</v>
      </c>
      <c r="F252" s="4">
        <f t="shared" si="7"/>
        <v>2.3643068398696149E-3</v>
      </c>
    </row>
    <row r="253" spans="1:6" x14ac:dyDescent="0.3">
      <c r="A253" s="2">
        <v>40662</v>
      </c>
      <c r="B253" s="3">
        <v>1.482</v>
      </c>
      <c r="C253" s="3">
        <v>1.4878</v>
      </c>
      <c r="D253" s="3">
        <v>1.4805999999999999</v>
      </c>
      <c r="E253" s="3">
        <v>1.4805999999999999</v>
      </c>
      <c r="F253" s="4">
        <f t="shared" si="7"/>
        <v>-9.4511584703424283E-4</v>
      </c>
    </row>
    <row r="254" spans="1:6" x14ac:dyDescent="0.3">
      <c r="A254" s="2">
        <v>40665</v>
      </c>
      <c r="B254" s="3">
        <v>1.4824999999999999</v>
      </c>
      <c r="C254" s="3">
        <v>1.4901</v>
      </c>
      <c r="D254" s="3">
        <v>1.4765999999999999</v>
      </c>
      <c r="E254" s="3">
        <v>1.4826999999999999</v>
      </c>
      <c r="F254" s="4">
        <f t="shared" si="7"/>
        <v>1.3489815209976878E-4</v>
      </c>
    </row>
    <row r="255" spans="1:6" x14ac:dyDescent="0.3">
      <c r="A255" s="2">
        <v>40666</v>
      </c>
      <c r="B255" s="3">
        <v>1.4827999999999999</v>
      </c>
      <c r="C255" s="3">
        <v>1.4887999999999999</v>
      </c>
      <c r="D255" s="3">
        <v>1.4758</v>
      </c>
      <c r="E255" s="3">
        <v>1.4824999999999999</v>
      </c>
      <c r="F255" s="4">
        <f t="shared" si="7"/>
        <v>-2.0234040469660936E-4</v>
      </c>
    </row>
    <row r="256" spans="1:6" x14ac:dyDescent="0.3">
      <c r="A256" s="2">
        <v>40667</v>
      </c>
      <c r="B256" s="3">
        <v>1.4823</v>
      </c>
      <c r="C256" s="3">
        <v>1.4941</v>
      </c>
      <c r="D256" s="3">
        <v>1.4779</v>
      </c>
      <c r="E256" s="3">
        <v>1.4824999999999999</v>
      </c>
      <c r="F256" s="4">
        <f t="shared" si="7"/>
        <v>1.3491635206653181E-4</v>
      </c>
    </row>
    <row r="257" spans="1:6" x14ac:dyDescent="0.3">
      <c r="A257" s="2">
        <v>40668</v>
      </c>
      <c r="B257" s="3">
        <v>1.4823999999999999</v>
      </c>
      <c r="C257" s="3">
        <v>1.4898</v>
      </c>
      <c r="D257" s="3">
        <v>1.4513</v>
      </c>
      <c r="E257" s="3">
        <v>1.4538</v>
      </c>
      <c r="F257" s="4">
        <f t="shared" si="7"/>
        <v>-1.9481577920614893E-2</v>
      </c>
    </row>
    <row r="258" spans="1:6" x14ac:dyDescent="0.3">
      <c r="A258" s="2">
        <v>40669</v>
      </c>
      <c r="B258" s="3">
        <v>1.4536</v>
      </c>
      <c r="C258" s="3">
        <v>1.4587000000000001</v>
      </c>
      <c r="D258" s="3">
        <v>1.4313</v>
      </c>
      <c r="E258" s="3">
        <v>1.4319</v>
      </c>
      <c r="F258" s="4">
        <f t="shared" si="7"/>
        <v>-1.5041004402000938E-2</v>
      </c>
    </row>
    <row r="259" spans="1:6" x14ac:dyDescent="0.3">
      <c r="A259" s="2">
        <v>40672</v>
      </c>
      <c r="B259" s="3">
        <v>1.4363999999999999</v>
      </c>
      <c r="C259" s="3">
        <v>1.444</v>
      </c>
      <c r="D259" s="3">
        <v>1.4258</v>
      </c>
      <c r="E259" s="3">
        <v>1.4365000000000001</v>
      </c>
      <c r="F259" s="4">
        <f t="shared" ref="F259:F322" si="8">LN(E259/B259)</f>
        <v>6.9616067416565961E-5</v>
      </c>
    </row>
    <row r="260" spans="1:6" x14ac:dyDescent="0.3">
      <c r="A260" s="2">
        <v>40673</v>
      </c>
      <c r="B260" s="3">
        <v>1.4365000000000001</v>
      </c>
      <c r="C260" s="3">
        <v>1.4412</v>
      </c>
      <c r="D260" s="3">
        <v>1.4274</v>
      </c>
      <c r="E260" s="3">
        <v>1.4407000000000001</v>
      </c>
      <c r="F260" s="4">
        <f t="shared" si="8"/>
        <v>2.9195071480831222E-3</v>
      </c>
    </row>
    <row r="261" spans="1:6" x14ac:dyDescent="0.3">
      <c r="A261" s="2">
        <v>40674</v>
      </c>
      <c r="B261" s="3">
        <v>1.4406000000000001</v>
      </c>
      <c r="C261" s="3">
        <v>1.4420999999999999</v>
      </c>
      <c r="D261" s="3">
        <v>1.4176</v>
      </c>
      <c r="E261" s="3">
        <v>1.419</v>
      </c>
      <c r="F261" s="4">
        <f t="shared" si="8"/>
        <v>-1.5107295295219942E-2</v>
      </c>
    </row>
    <row r="262" spans="1:6" x14ac:dyDescent="0.3">
      <c r="A262" s="2">
        <v>40675</v>
      </c>
      <c r="B262" s="3">
        <v>1.419</v>
      </c>
      <c r="C262" s="3">
        <v>1.4274</v>
      </c>
      <c r="D262" s="3">
        <v>1.4126000000000001</v>
      </c>
      <c r="E262" s="3">
        <v>1.4244000000000001</v>
      </c>
      <c r="F262" s="4">
        <f t="shared" si="8"/>
        <v>3.7982742435800029E-3</v>
      </c>
    </row>
    <row r="263" spans="1:6" x14ac:dyDescent="0.3">
      <c r="A263" s="2">
        <v>40676</v>
      </c>
      <c r="B263" s="3">
        <v>1.4244000000000001</v>
      </c>
      <c r="C263" s="3">
        <v>1.4339</v>
      </c>
      <c r="D263" s="3">
        <v>1.407</v>
      </c>
      <c r="E263" s="3">
        <v>1.4116</v>
      </c>
      <c r="F263" s="4">
        <f t="shared" si="8"/>
        <v>-9.0268596025078144E-3</v>
      </c>
    </row>
    <row r="264" spans="1:6" x14ac:dyDescent="0.3">
      <c r="A264" s="2">
        <v>40679</v>
      </c>
      <c r="B264" s="3">
        <v>1.4076</v>
      </c>
      <c r="C264" s="3">
        <v>1.4244000000000001</v>
      </c>
      <c r="D264" s="3">
        <v>1.4052</v>
      </c>
      <c r="E264" s="3">
        <v>1.4153</v>
      </c>
      <c r="F264" s="4">
        <f t="shared" si="8"/>
        <v>5.4553962923632503E-3</v>
      </c>
    </row>
    <row r="265" spans="1:6" x14ac:dyDescent="0.3">
      <c r="A265" s="2">
        <v>40680</v>
      </c>
      <c r="B265" s="3">
        <v>1.4141999999999999</v>
      </c>
      <c r="C265" s="3">
        <v>1.4238999999999999</v>
      </c>
      <c r="D265" s="3">
        <v>1.4125000000000001</v>
      </c>
      <c r="E265" s="3">
        <v>1.4234</v>
      </c>
      <c r="F265" s="4">
        <f t="shared" si="8"/>
        <v>6.4843756950303533E-3</v>
      </c>
    </row>
    <row r="266" spans="1:6" x14ac:dyDescent="0.3">
      <c r="A266" s="2">
        <v>40681</v>
      </c>
      <c r="B266" s="3">
        <v>1.4236</v>
      </c>
      <c r="C266" s="3">
        <v>1.4285000000000001</v>
      </c>
      <c r="D266" s="3">
        <v>1.4198999999999999</v>
      </c>
      <c r="E266" s="3">
        <v>1.4247000000000001</v>
      </c>
      <c r="F266" s="4">
        <f t="shared" si="8"/>
        <v>7.7239058714820546E-4</v>
      </c>
    </row>
    <row r="267" spans="1:6" x14ac:dyDescent="0.3">
      <c r="A267" s="2">
        <v>40682</v>
      </c>
      <c r="B267" s="3">
        <v>1.4247000000000001</v>
      </c>
      <c r="C267" s="3">
        <v>1.4322999999999999</v>
      </c>
      <c r="D267" s="3">
        <v>1.421</v>
      </c>
      <c r="E267" s="3">
        <v>1.4309000000000001</v>
      </c>
      <c r="F267" s="4">
        <f t="shared" si="8"/>
        <v>4.342351689503505E-3</v>
      </c>
    </row>
    <row r="268" spans="1:6" x14ac:dyDescent="0.3">
      <c r="A268" s="2">
        <v>40683</v>
      </c>
      <c r="B268" s="3">
        <v>1.4308000000000001</v>
      </c>
      <c r="C268" s="3">
        <v>1.4343999999999999</v>
      </c>
      <c r="D268" s="3">
        <v>1.4137</v>
      </c>
      <c r="E268" s="3">
        <v>1.4157999999999999</v>
      </c>
      <c r="F268" s="4">
        <f t="shared" si="8"/>
        <v>-1.0538986044773935E-2</v>
      </c>
    </row>
    <row r="269" spans="1:6" x14ac:dyDescent="0.3">
      <c r="A269" s="2">
        <v>40686</v>
      </c>
      <c r="B269" s="3">
        <v>1.4132</v>
      </c>
      <c r="C269" s="3">
        <v>1.4142999999999999</v>
      </c>
      <c r="D269" s="3">
        <v>1.3972</v>
      </c>
      <c r="E269" s="3">
        <v>1.4046000000000001</v>
      </c>
      <c r="F269" s="4">
        <f t="shared" si="8"/>
        <v>-6.1040717600700685E-3</v>
      </c>
    </row>
    <row r="270" spans="1:6" x14ac:dyDescent="0.3">
      <c r="A270" s="2">
        <v>40687</v>
      </c>
      <c r="B270" s="3">
        <v>1.4045000000000001</v>
      </c>
      <c r="C270" s="3">
        <v>1.4131</v>
      </c>
      <c r="D270" s="3">
        <v>1.4005000000000001</v>
      </c>
      <c r="E270" s="3">
        <v>1.4097999999999999</v>
      </c>
      <c r="F270" s="4">
        <f t="shared" si="8"/>
        <v>3.7664827954768648E-3</v>
      </c>
    </row>
    <row r="271" spans="1:6" x14ac:dyDescent="0.3">
      <c r="A271" s="2">
        <v>40688</v>
      </c>
      <c r="B271" s="3">
        <v>1.4098999999999999</v>
      </c>
      <c r="C271" s="3">
        <v>1.4117</v>
      </c>
      <c r="D271" s="3">
        <v>1.4016</v>
      </c>
      <c r="E271" s="3">
        <v>1.4084000000000001</v>
      </c>
      <c r="F271" s="4">
        <f t="shared" si="8"/>
        <v>-1.0644715904178164E-3</v>
      </c>
    </row>
    <row r="272" spans="1:6" x14ac:dyDescent="0.3">
      <c r="A272" s="2">
        <v>40689</v>
      </c>
      <c r="B272" s="3">
        <v>1.4085000000000001</v>
      </c>
      <c r="C272" s="3">
        <v>1.4205000000000001</v>
      </c>
      <c r="D272" s="3">
        <v>1.4071</v>
      </c>
      <c r="E272" s="3">
        <v>1.4144000000000001</v>
      </c>
      <c r="F272" s="4">
        <f t="shared" si="8"/>
        <v>4.1801045669516623E-3</v>
      </c>
    </row>
    <row r="273" spans="1:6" x14ac:dyDescent="0.3">
      <c r="A273" s="2">
        <v>40690</v>
      </c>
      <c r="B273" s="3">
        <v>1.4141999999999999</v>
      </c>
      <c r="C273" s="3">
        <v>1.4322999999999999</v>
      </c>
      <c r="D273" s="3">
        <v>1.4128000000000001</v>
      </c>
      <c r="E273" s="3">
        <v>1.4316</v>
      </c>
      <c r="F273" s="4">
        <f t="shared" si="8"/>
        <v>1.2228699721730404E-2</v>
      </c>
    </row>
    <row r="274" spans="1:6" x14ac:dyDescent="0.3">
      <c r="A274" s="2">
        <v>40693</v>
      </c>
      <c r="B274" s="3">
        <v>1.4311</v>
      </c>
      <c r="C274" s="3">
        <v>1.4311</v>
      </c>
      <c r="D274" s="3">
        <v>1.4259999999999999</v>
      </c>
      <c r="E274" s="3">
        <v>1.4279999999999999</v>
      </c>
      <c r="F274" s="4">
        <f t="shared" si="8"/>
        <v>-2.1685154173005225E-3</v>
      </c>
    </row>
    <row r="275" spans="1:6" x14ac:dyDescent="0.3">
      <c r="A275" s="2">
        <v>40694</v>
      </c>
      <c r="B275" s="3">
        <v>1.4280999999999999</v>
      </c>
      <c r="C275" s="3">
        <v>1.4422999999999999</v>
      </c>
      <c r="D275" s="3">
        <v>1.4280999999999999</v>
      </c>
      <c r="E275" s="3">
        <v>1.4395</v>
      </c>
      <c r="F275" s="4">
        <f t="shared" si="8"/>
        <v>7.9509415933432318E-3</v>
      </c>
    </row>
    <row r="276" spans="1:6" x14ac:dyDescent="0.3">
      <c r="A276" s="2">
        <v>40695</v>
      </c>
      <c r="B276" s="3">
        <v>1.4394</v>
      </c>
      <c r="C276" s="3">
        <v>1.4457</v>
      </c>
      <c r="D276" s="3">
        <v>1.4323999999999999</v>
      </c>
      <c r="E276" s="3">
        <v>1.4327000000000001</v>
      </c>
      <c r="F276" s="4">
        <f t="shared" si="8"/>
        <v>-4.6655841743772812E-3</v>
      </c>
    </row>
    <row r="277" spans="1:6" x14ac:dyDescent="0.3">
      <c r="A277" s="2">
        <v>40696</v>
      </c>
      <c r="B277" s="3">
        <v>1.4325000000000001</v>
      </c>
      <c r="C277" s="3">
        <v>1.4511000000000001</v>
      </c>
      <c r="D277" s="3">
        <v>1.4311</v>
      </c>
      <c r="E277" s="3">
        <v>1.4489000000000001</v>
      </c>
      <c r="F277" s="4">
        <f t="shared" si="8"/>
        <v>1.1383478237782033E-2</v>
      </c>
    </row>
    <row r="278" spans="1:6" x14ac:dyDescent="0.3">
      <c r="A278" s="2">
        <v>40697</v>
      </c>
      <c r="B278" s="3">
        <v>1.4491000000000001</v>
      </c>
      <c r="C278" s="3">
        <v>1.4641999999999999</v>
      </c>
      <c r="D278" s="3">
        <v>1.4457</v>
      </c>
      <c r="E278" s="3">
        <v>1.4633</v>
      </c>
      <c r="F278" s="4">
        <f t="shared" si="8"/>
        <v>9.7514850465023426E-3</v>
      </c>
    </row>
    <row r="279" spans="1:6" x14ac:dyDescent="0.3">
      <c r="A279" s="2">
        <v>40700</v>
      </c>
      <c r="B279" s="3">
        <v>1.4628000000000001</v>
      </c>
      <c r="C279" s="3">
        <v>1.4657</v>
      </c>
      <c r="D279" s="3">
        <v>1.456</v>
      </c>
      <c r="E279" s="3">
        <v>1.4575</v>
      </c>
      <c r="F279" s="4">
        <f t="shared" si="8"/>
        <v>-3.6297680505787237E-3</v>
      </c>
    </row>
    <row r="280" spans="1:6" x14ac:dyDescent="0.3">
      <c r="A280" s="2">
        <v>40701</v>
      </c>
      <c r="B280" s="3">
        <v>1.4573</v>
      </c>
      <c r="C280" s="3">
        <v>1.4695</v>
      </c>
      <c r="D280" s="3">
        <v>1.4568000000000001</v>
      </c>
      <c r="E280" s="3">
        <v>1.4690000000000001</v>
      </c>
      <c r="F280" s="4">
        <f t="shared" si="8"/>
        <v>7.996488634226355E-3</v>
      </c>
    </row>
    <row r="281" spans="1:6" x14ac:dyDescent="0.3">
      <c r="A281" s="2">
        <v>40702</v>
      </c>
      <c r="B281" s="3">
        <v>1.4691000000000001</v>
      </c>
      <c r="C281" s="3">
        <v>1.4693000000000001</v>
      </c>
      <c r="D281" s="3">
        <v>1.4567000000000001</v>
      </c>
      <c r="E281" s="3">
        <v>1.4582999999999999</v>
      </c>
      <c r="F281" s="4">
        <f t="shared" si="8"/>
        <v>-7.3785946568620357E-3</v>
      </c>
    </row>
    <row r="282" spans="1:6" x14ac:dyDescent="0.3">
      <c r="A282" s="2">
        <v>40703</v>
      </c>
      <c r="B282" s="3">
        <v>1.4583999999999999</v>
      </c>
      <c r="C282" s="3">
        <v>1.4644999999999999</v>
      </c>
      <c r="D282" s="3">
        <v>1.4481999999999999</v>
      </c>
      <c r="E282" s="3">
        <v>1.4507000000000001</v>
      </c>
      <c r="F282" s="4">
        <f t="shared" si="8"/>
        <v>-5.2937458195966942E-3</v>
      </c>
    </row>
    <row r="283" spans="1:6" x14ac:dyDescent="0.3">
      <c r="A283" s="2">
        <v>40704</v>
      </c>
      <c r="B283" s="3">
        <v>1.4509000000000001</v>
      </c>
      <c r="C283" s="3">
        <v>1.4550000000000001</v>
      </c>
      <c r="D283" s="3">
        <v>1.4326000000000001</v>
      </c>
      <c r="E283" s="3">
        <v>1.4345000000000001</v>
      </c>
      <c r="F283" s="4">
        <f t="shared" si="8"/>
        <v>-1.1367697100219972E-2</v>
      </c>
    </row>
    <row r="284" spans="1:6" x14ac:dyDescent="0.3">
      <c r="A284" s="2">
        <v>40707</v>
      </c>
      <c r="B284" s="3">
        <v>1.4328000000000001</v>
      </c>
      <c r="C284" s="3">
        <v>1.4429000000000001</v>
      </c>
      <c r="D284" s="3">
        <v>1.4326000000000001</v>
      </c>
      <c r="E284" s="3">
        <v>1.4412</v>
      </c>
      <c r="F284" s="4">
        <f t="shared" si="8"/>
        <v>5.8455281274361883E-3</v>
      </c>
    </row>
    <row r="285" spans="1:6" x14ac:dyDescent="0.3">
      <c r="A285" s="2">
        <v>40708</v>
      </c>
      <c r="B285" s="3">
        <v>1.4413</v>
      </c>
      <c r="C285" s="3">
        <v>1.4496</v>
      </c>
      <c r="D285" s="3">
        <v>1.4381999999999999</v>
      </c>
      <c r="E285" s="3">
        <v>1.4437</v>
      </c>
      <c r="F285" s="4">
        <f t="shared" si="8"/>
        <v>1.6637785467117667E-3</v>
      </c>
    </row>
    <row r="286" spans="1:6" x14ac:dyDescent="0.3">
      <c r="A286" s="2">
        <v>40709</v>
      </c>
      <c r="B286" s="3">
        <v>1.4438</v>
      </c>
      <c r="C286" s="3">
        <v>1.4449000000000001</v>
      </c>
      <c r="D286" s="3">
        <v>1.4159999999999999</v>
      </c>
      <c r="E286" s="3">
        <v>1.4176</v>
      </c>
      <c r="F286" s="4">
        <f t="shared" si="8"/>
        <v>-1.8313225854244181E-2</v>
      </c>
    </row>
    <row r="287" spans="1:6" x14ac:dyDescent="0.3">
      <c r="A287" s="2">
        <v>40710</v>
      </c>
      <c r="B287" s="3">
        <v>1.4179999999999999</v>
      </c>
      <c r="C287" s="3">
        <v>1.4219999999999999</v>
      </c>
      <c r="D287" s="3">
        <v>1.4076</v>
      </c>
      <c r="E287" s="3">
        <v>1.4202999999999999</v>
      </c>
      <c r="F287" s="4">
        <f t="shared" si="8"/>
        <v>1.6206887950095197E-3</v>
      </c>
    </row>
    <row r="288" spans="1:6" x14ac:dyDescent="0.3">
      <c r="A288" s="2">
        <v>40711</v>
      </c>
      <c r="B288" s="3">
        <v>1.4201999999999999</v>
      </c>
      <c r="C288" s="3">
        <v>1.4336</v>
      </c>
      <c r="D288" s="3">
        <v>1.4131</v>
      </c>
      <c r="E288" s="3">
        <v>1.4308000000000001</v>
      </c>
      <c r="F288" s="4">
        <f t="shared" si="8"/>
        <v>7.436021636869434E-3</v>
      </c>
    </row>
    <row r="289" spans="1:6" x14ac:dyDescent="0.3">
      <c r="A289" s="2">
        <v>40714</v>
      </c>
      <c r="B289" s="3">
        <v>1.4278</v>
      </c>
      <c r="C289" s="3">
        <v>1.4325000000000001</v>
      </c>
      <c r="D289" s="3">
        <v>1.4194</v>
      </c>
      <c r="E289" s="3">
        <v>1.4301999999999999</v>
      </c>
      <c r="F289" s="4">
        <f t="shared" si="8"/>
        <v>1.6794965459354511E-3</v>
      </c>
    </row>
    <row r="290" spans="1:6" x14ac:dyDescent="0.3">
      <c r="A290" s="2">
        <v>40715</v>
      </c>
      <c r="B290" s="3">
        <v>1.4302999999999999</v>
      </c>
      <c r="C290" s="3">
        <v>1.4421999999999999</v>
      </c>
      <c r="D290" s="3">
        <v>1.4302999999999999</v>
      </c>
      <c r="E290" s="3">
        <v>1.4409000000000001</v>
      </c>
      <c r="F290" s="4">
        <f t="shared" si="8"/>
        <v>7.3837058780341271E-3</v>
      </c>
    </row>
    <row r="291" spans="1:6" x14ac:dyDescent="0.3">
      <c r="A291" s="2">
        <v>40716</v>
      </c>
      <c r="B291" s="3">
        <v>1.4410000000000001</v>
      </c>
      <c r="C291" s="3">
        <v>1.444</v>
      </c>
      <c r="D291" s="3">
        <v>1.4345000000000001</v>
      </c>
      <c r="E291" s="3">
        <v>1.4352</v>
      </c>
      <c r="F291" s="4">
        <f t="shared" si="8"/>
        <v>-4.0331046949904376E-3</v>
      </c>
    </row>
    <row r="292" spans="1:6" x14ac:dyDescent="0.3">
      <c r="A292" s="2">
        <v>40717</v>
      </c>
      <c r="B292" s="3">
        <v>1.4351</v>
      </c>
      <c r="C292" s="3">
        <v>1.4357</v>
      </c>
      <c r="D292" s="3">
        <v>1.4131</v>
      </c>
      <c r="E292" s="3">
        <v>1.4252</v>
      </c>
      <c r="F292" s="4">
        <f t="shared" si="8"/>
        <v>-6.922378445205133E-3</v>
      </c>
    </row>
    <row r="293" spans="1:6" x14ac:dyDescent="0.3">
      <c r="A293" s="2">
        <v>40718</v>
      </c>
      <c r="B293" s="3">
        <v>1.4251</v>
      </c>
      <c r="C293" s="3">
        <v>1.4305000000000001</v>
      </c>
      <c r="D293" s="3">
        <v>1.4146000000000001</v>
      </c>
      <c r="E293" s="3">
        <v>1.4185000000000001</v>
      </c>
      <c r="F293" s="4">
        <f t="shared" si="8"/>
        <v>-4.642011430260426E-3</v>
      </c>
    </row>
    <row r="294" spans="1:6" x14ac:dyDescent="0.3">
      <c r="A294" s="2">
        <v>40721</v>
      </c>
      <c r="B294" s="3">
        <v>1.419</v>
      </c>
      <c r="C294" s="3">
        <v>1.4293</v>
      </c>
      <c r="D294" s="3">
        <v>1.4106000000000001</v>
      </c>
      <c r="E294" s="3">
        <v>1.4286000000000001</v>
      </c>
      <c r="F294" s="4">
        <f t="shared" si="8"/>
        <v>6.742545560829559E-3</v>
      </c>
    </row>
    <row r="295" spans="1:6" x14ac:dyDescent="0.3">
      <c r="A295" s="2">
        <v>40722</v>
      </c>
      <c r="B295" s="3">
        <v>1.4286000000000001</v>
      </c>
      <c r="C295" s="3">
        <v>1.4395</v>
      </c>
      <c r="D295" s="3">
        <v>1.4239999999999999</v>
      </c>
      <c r="E295" s="3">
        <v>1.4369000000000001</v>
      </c>
      <c r="F295" s="4">
        <f t="shared" si="8"/>
        <v>5.7930715142888323E-3</v>
      </c>
    </row>
    <row r="296" spans="1:6" x14ac:dyDescent="0.3">
      <c r="A296" s="2">
        <v>40723</v>
      </c>
      <c r="B296" s="3">
        <v>1.4370000000000001</v>
      </c>
      <c r="C296" s="3">
        <v>1.4447000000000001</v>
      </c>
      <c r="D296" s="3">
        <v>1.4341999999999999</v>
      </c>
      <c r="E296" s="3">
        <v>1.4433</v>
      </c>
      <c r="F296" s="4">
        <f t="shared" si="8"/>
        <v>4.3745512944927505E-3</v>
      </c>
    </row>
    <row r="297" spans="1:6" x14ac:dyDescent="0.3">
      <c r="A297" s="2">
        <v>40724</v>
      </c>
      <c r="B297" s="3">
        <v>1.4434</v>
      </c>
      <c r="C297" s="3">
        <v>1.4536</v>
      </c>
      <c r="D297" s="3">
        <v>1.4430000000000001</v>
      </c>
      <c r="E297" s="3">
        <v>1.4499</v>
      </c>
      <c r="F297" s="4">
        <f t="shared" si="8"/>
        <v>4.4931468809751339E-3</v>
      </c>
    </row>
    <row r="298" spans="1:6" x14ac:dyDescent="0.3">
      <c r="A298" s="2">
        <v>40725</v>
      </c>
      <c r="B298" s="3">
        <v>1.45</v>
      </c>
      <c r="C298" s="3">
        <v>1.4549000000000001</v>
      </c>
      <c r="D298" s="3">
        <v>1.4440999999999999</v>
      </c>
      <c r="E298" s="3">
        <v>1.4521999999999999</v>
      </c>
      <c r="F298" s="4">
        <f t="shared" si="8"/>
        <v>1.5160915315262523E-3</v>
      </c>
    </row>
    <row r="299" spans="1:6" x14ac:dyDescent="0.3">
      <c r="A299" s="2">
        <v>40728</v>
      </c>
      <c r="B299" s="3">
        <v>1.4541999999999999</v>
      </c>
      <c r="C299" s="3">
        <v>1.4576</v>
      </c>
      <c r="D299" s="3">
        <v>1.4499</v>
      </c>
      <c r="E299" s="3">
        <v>1.4537</v>
      </c>
      <c r="F299" s="4">
        <f t="shared" si="8"/>
        <v>-3.4389078367716154E-4</v>
      </c>
    </row>
    <row r="300" spans="1:6" x14ac:dyDescent="0.3">
      <c r="A300" s="2">
        <v>40729</v>
      </c>
      <c r="B300" s="3">
        <v>1.4536</v>
      </c>
      <c r="C300" s="3">
        <v>1.4552</v>
      </c>
      <c r="D300" s="3">
        <v>1.4399</v>
      </c>
      <c r="E300" s="3">
        <v>1.4427000000000001</v>
      </c>
      <c r="F300" s="4">
        <f t="shared" si="8"/>
        <v>-7.5268801302346856E-3</v>
      </c>
    </row>
    <row r="301" spans="1:6" x14ac:dyDescent="0.3">
      <c r="A301" s="2">
        <v>40730</v>
      </c>
      <c r="B301" s="3">
        <v>1.4424999999999999</v>
      </c>
      <c r="C301" s="3">
        <v>1.4464999999999999</v>
      </c>
      <c r="D301" s="3">
        <v>1.429</v>
      </c>
      <c r="E301" s="3">
        <v>1.4317</v>
      </c>
      <c r="F301" s="4">
        <f t="shared" si="8"/>
        <v>-7.5151700159727681E-3</v>
      </c>
    </row>
    <row r="302" spans="1:6" x14ac:dyDescent="0.3">
      <c r="A302" s="2">
        <v>40731</v>
      </c>
      <c r="B302" s="3">
        <v>1.4318</v>
      </c>
      <c r="C302" s="3">
        <v>1.4372</v>
      </c>
      <c r="D302" s="3">
        <v>1.4225000000000001</v>
      </c>
      <c r="E302" s="3">
        <v>1.4362999999999999</v>
      </c>
      <c r="F302" s="4">
        <f t="shared" si="8"/>
        <v>3.1379684756924447E-3</v>
      </c>
    </row>
    <row r="303" spans="1:6" x14ac:dyDescent="0.3">
      <c r="A303" s="2">
        <v>40732</v>
      </c>
      <c r="B303" s="3">
        <v>1.4361999999999999</v>
      </c>
      <c r="C303" s="3">
        <v>1.4367000000000001</v>
      </c>
      <c r="D303" s="3">
        <v>1.4211</v>
      </c>
      <c r="E303" s="3">
        <v>1.4260999999999999</v>
      </c>
      <c r="F303" s="4">
        <f t="shared" si="8"/>
        <v>-7.0572909334959046E-3</v>
      </c>
    </row>
    <row r="304" spans="1:6" x14ac:dyDescent="0.3">
      <c r="A304" s="2">
        <v>40735</v>
      </c>
      <c r="B304" s="3">
        <v>1.4213</v>
      </c>
      <c r="C304" s="3">
        <v>1.4226000000000001</v>
      </c>
      <c r="D304" s="3">
        <v>1.3988</v>
      </c>
      <c r="E304" s="3">
        <v>1.4028</v>
      </c>
      <c r="F304" s="4">
        <f t="shared" si="8"/>
        <v>-1.3101706478943017E-2</v>
      </c>
    </row>
    <row r="305" spans="1:6" x14ac:dyDescent="0.3">
      <c r="A305" s="2">
        <v>40736</v>
      </c>
      <c r="B305" s="3">
        <v>1.403</v>
      </c>
      <c r="C305" s="3">
        <v>1.4059999999999999</v>
      </c>
      <c r="D305" s="3">
        <v>1.3841000000000001</v>
      </c>
      <c r="E305" s="3">
        <v>1.3974</v>
      </c>
      <c r="F305" s="4">
        <f t="shared" si="8"/>
        <v>-3.999433984110708E-3</v>
      </c>
    </row>
    <row r="306" spans="1:6" x14ac:dyDescent="0.3">
      <c r="A306" s="2">
        <v>40737</v>
      </c>
      <c r="B306" s="3">
        <v>1.3973</v>
      </c>
      <c r="C306" s="3">
        <v>1.4191</v>
      </c>
      <c r="D306" s="3">
        <v>1.3955</v>
      </c>
      <c r="E306" s="3">
        <v>1.4162999999999999</v>
      </c>
      <c r="F306" s="4">
        <f t="shared" si="8"/>
        <v>1.3506034133948425E-2</v>
      </c>
    </row>
    <row r="307" spans="1:6" x14ac:dyDescent="0.3">
      <c r="A307" s="2">
        <v>40738</v>
      </c>
      <c r="B307" s="3">
        <v>1.4165000000000001</v>
      </c>
      <c r="C307" s="3">
        <v>1.4279999999999999</v>
      </c>
      <c r="D307" s="3">
        <v>1.4118999999999999</v>
      </c>
      <c r="E307" s="3">
        <v>1.4138999999999999</v>
      </c>
      <c r="F307" s="4">
        <f t="shared" si="8"/>
        <v>-1.8371966727764775E-3</v>
      </c>
    </row>
    <row r="308" spans="1:6" x14ac:dyDescent="0.3">
      <c r="A308" s="2">
        <v>40739</v>
      </c>
      <c r="B308" s="3">
        <v>1.4139999999999999</v>
      </c>
      <c r="C308" s="3">
        <v>1.4198</v>
      </c>
      <c r="D308" s="3">
        <v>1.4096</v>
      </c>
      <c r="E308" s="3">
        <v>1.4156</v>
      </c>
      <c r="F308" s="4">
        <f t="shared" si="8"/>
        <v>1.1309020147903775E-3</v>
      </c>
    </row>
    <row r="309" spans="1:6" x14ac:dyDescent="0.3">
      <c r="A309" s="2">
        <v>40742</v>
      </c>
      <c r="B309" s="3">
        <v>1.4121999999999999</v>
      </c>
      <c r="C309" s="3">
        <v>1.4133</v>
      </c>
      <c r="D309" s="3">
        <v>1.4016999999999999</v>
      </c>
      <c r="E309" s="3">
        <v>1.4112</v>
      </c>
      <c r="F309" s="4">
        <f t="shared" si="8"/>
        <v>-7.0836582971955605E-4</v>
      </c>
    </row>
    <row r="310" spans="1:6" x14ac:dyDescent="0.3">
      <c r="A310" s="2">
        <v>40743</v>
      </c>
      <c r="B310" s="3">
        <v>1.411</v>
      </c>
      <c r="C310" s="3">
        <v>1.4214</v>
      </c>
      <c r="D310" s="3">
        <v>1.4072</v>
      </c>
      <c r="E310" s="3">
        <v>1.4154</v>
      </c>
      <c r="F310" s="4">
        <f t="shared" si="8"/>
        <v>3.1135037888702301E-3</v>
      </c>
    </row>
    <row r="311" spans="1:6" x14ac:dyDescent="0.3">
      <c r="A311" s="2">
        <v>40744</v>
      </c>
      <c r="B311" s="3">
        <v>1.415</v>
      </c>
      <c r="C311" s="3">
        <v>1.4237</v>
      </c>
      <c r="D311" s="3">
        <v>1.4136</v>
      </c>
      <c r="E311" s="3">
        <v>1.4213</v>
      </c>
      <c r="F311" s="4">
        <f t="shared" si="8"/>
        <v>4.4424146676281268E-3</v>
      </c>
    </row>
    <row r="312" spans="1:6" x14ac:dyDescent="0.3">
      <c r="A312" s="2">
        <v>40745</v>
      </c>
      <c r="B312" s="3">
        <v>1.4213</v>
      </c>
      <c r="C312" s="3">
        <v>1.4433</v>
      </c>
      <c r="D312" s="3">
        <v>1.4141999999999999</v>
      </c>
      <c r="E312" s="3">
        <v>1.4423999999999999</v>
      </c>
      <c r="F312" s="4">
        <f t="shared" si="8"/>
        <v>1.4736447144141412E-2</v>
      </c>
    </row>
    <row r="313" spans="1:6" x14ac:dyDescent="0.3">
      <c r="A313" s="2">
        <v>40746</v>
      </c>
      <c r="B313" s="3">
        <v>1.4422999999999999</v>
      </c>
      <c r="C313" s="3">
        <v>1.4437</v>
      </c>
      <c r="D313" s="3">
        <v>1.4328000000000001</v>
      </c>
      <c r="E313" s="3">
        <v>1.4359</v>
      </c>
      <c r="F313" s="4">
        <f t="shared" si="8"/>
        <v>-4.4472312891333235E-3</v>
      </c>
    </row>
    <row r="314" spans="1:6" x14ac:dyDescent="0.3">
      <c r="A314" s="2">
        <v>40749</v>
      </c>
      <c r="B314" s="3">
        <v>1.4399</v>
      </c>
      <c r="C314" s="3">
        <v>1.4404999999999999</v>
      </c>
      <c r="D314" s="3">
        <v>1.4329000000000001</v>
      </c>
      <c r="E314" s="3">
        <v>1.4374</v>
      </c>
      <c r="F314" s="4">
        <f t="shared" si="8"/>
        <v>-1.7377406798825168E-3</v>
      </c>
    </row>
    <row r="315" spans="1:6" x14ac:dyDescent="0.3">
      <c r="A315" s="2">
        <v>40750</v>
      </c>
      <c r="B315" s="3">
        <v>1.4376</v>
      </c>
      <c r="C315" s="3">
        <v>1.4523999999999999</v>
      </c>
      <c r="D315" s="3">
        <v>1.4360999999999999</v>
      </c>
      <c r="E315" s="3">
        <v>1.4508000000000001</v>
      </c>
      <c r="F315" s="4">
        <f t="shared" si="8"/>
        <v>9.1400719393979792E-3</v>
      </c>
    </row>
    <row r="316" spans="1:6" x14ac:dyDescent="0.3">
      <c r="A316" s="2">
        <v>40751</v>
      </c>
      <c r="B316" s="3">
        <v>1.4509000000000001</v>
      </c>
      <c r="C316" s="3">
        <v>1.4534</v>
      </c>
      <c r="D316" s="3">
        <v>1.4343999999999999</v>
      </c>
      <c r="E316" s="3">
        <v>1.4367000000000001</v>
      </c>
      <c r="F316" s="4">
        <f t="shared" si="8"/>
        <v>-9.8352365049660263E-3</v>
      </c>
    </row>
    <row r="317" spans="1:6" x14ac:dyDescent="0.3">
      <c r="A317" s="2">
        <v>40752</v>
      </c>
      <c r="B317" s="3">
        <v>1.4366000000000001</v>
      </c>
      <c r="C317" s="3">
        <v>1.4398</v>
      </c>
      <c r="D317" s="3">
        <v>1.4258</v>
      </c>
      <c r="E317" s="3">
        <v>1.4331</v>
      </c>
      <c r="F317" s="4">
        <f t="shared" si="8"/>
        <v>-2.4392805766753952E-3</v>
      </c>
    </row>
    <row r="318" spans="1:6" x14ac:dyDescent="0.3">
      <c r="A318" s="2">
        <v>40753</v>
      </c>
      <c r="B318" s="3">
        <v>1.4331</v>
      </c>
      <c r="C318" s="3">
        <v>1.4411</v>
      </c>
      <c r="D318" s="3">
        <v>1.4234</v>
      </c>
      <c r="E318" s="3">
        <v>1.4396</v>
      </c>
      <c r="F318" s="4">
        <f t="shared" si="8"/>
        <v>4.5253671408496954E-3</v>
      </c>
    </row>
    <row r="319" spans="1:6" x14ac:dyDescent="0.3">
      <c r="A319" s="2">
        <v>40756</v>
      </c>
      <c r="B319" s="3">
        <v>1.4355</v>
      </c>
      <c r="C319" s="3">
        <v>1.4452</v>
      </c>
      <c r="D319" s="3">
        <v>1.4189000000000001</v>
      </c>
      <c r="E319" s="3">
        <v>1.4248000000000001</v>
      </c>
      <c r="F319" s="4">
        <f t="shared" si="8"/>
        <v>-7.481767585666709E-3</v>
      </c>
    </row>
    <row r="320" spans="1:6" x14ac:dyDescent="0.3">
      <c r="A320" s="2">
        <v>40757</v>
      </c>
      <c r="B320" s="3">
        <v>1.4249000000000001</v>
      </c>
      <c r="C320" s="3">
        <v>1.4280999999999999</v>
      </c>
      <c r="D320" s="3">
        <v>1.4154</v>
      </c>
      <c r="E320" s="3">
        <v>1.42</v>
      </c>
      <c r="F320" s="4">
        <f t="shared" si="8"/>
        <v>-3.4447642064368263E-3</v>
      </c>
    </row>
    <row r="321" spans="1:6" x14ac:dyDescent="0.3">
      <c r="A321" s="2">
        <v>40758</v>
      </c>
      <c r="B321" s="3">
        <v>1.4198</v>
      </c>
      <c r="C321" s="3">
        <v>1.4341999999999999</v>
      </c>
      <c r="D321" s="3">
        <v>1.4149</v>
      </c>
      <c r="E321" s="3">
        <v>1.4321999999999999</v>
      </c>
      <c r="F321" s="4">
        <f t="shared" si="8"/>
        <v>8.695706967553913E-3</v>
      </c>
    </row>
    <row r="322" spans="1:6" x14ac:dyDescent="0.3">
      <c r="A322" s="2">
        <v>40759</v>
      </c>
      <c r="B322" s="3">
        <v>1.4320999999999999</v>
      </c>
      <c r="C322" s="3">
        <v>1.4370000000000001</v>
      </c>
      <c r="D322" s="3">
        <v>1.4089</v>
      </c>
      <c r="E322" s="3">
        <v>1.4089</v>
      </c>
      <c r="F322" s="4">
        <f t="shared" si="8"/>
        <v>-1.6332640425425756E-2</v>
      </c>
    </row>
    <row r="323" spans="1:6" x14ac:dyDescent="0.3">
      <c r="A323" s="2">
        <v>40760</v>
      </c>
      <c r="B323" s="3">
        <v>1.4092</v>
      </c>
      <c r="C323" s="3">
        <v>1.4297</v>
      </c>
      <c r="D323" s="3">
        <v>1.4058999999999999</v>
      </c>
      <c r="E323" s="3">
        <v>1.4277</v>
      </c>
      <c r="F323" s="4">
        <f t="shared" ref="F323:F386" si="9">LN(E323/B323)</f>
        <v>1.3042590328091901E-2</v>
      </c>
    </row>
    <row r="324" spans="1:6" x14ac:dyDescent="0.3">
      <c r="A324" s="2">
        <v>40763</v>
      </c>
      <c r="B324" s="3">
        <v>1.4373</v>
      </c>
      <c r="C324" s="3">
        <v>1.4399</v>
      </c>
      <c r="D324" s="3">
        <v>1.4135</v>
      </c>
      <c r="E324" s="3">
        <v>1.4177999999999999</v>
      </c>
      <c r="F324" s="4">
        <f t="shared" si="9"/>
        <v>-1.3659979136269044E-2</v>
      </c>
    </row>
    <row r="325" spans="1:6" x14ac:dyDescent="0.3">
      <c r="A325" s="2">
        <v>40764</v>
      </c>
      <c r="B325" s="3">
        <v>1.4176</v>
      </c>
      <c r="C325" s="3">
        <v>1.4375</v>
      </c>
      <c r="D325" s="3">
        <v>1.4155</v>
      </c>
      <c r="E325" s="3">
        <v>1.4374</v>
      </c>
      <c r="F325" s="4">
        <f t="shared" si="9"/>
        <v>1.3870625183525689E-2</v>
      </c>
    </row>
    <row r="326" spans="1:6" x14ac:dyDescent="0.3">
      <c r="A326" s="2">
        <v>40765</v>
      </c>
      <c r="B326" s="3">
        <v>1.4374</v>
      </c>
      <c r="C326" s="3">
        <v>1.4399</v>
      </c>
      <c r="D326" s="3">
        <v>1.4167000000000001</v>
      </c>
      <c r="E326" s="3">
        <v>1.4176</v>
      </c>
      <c r="F326" s="4">
        <f t="shared" si="9"/>
        <v>-1.3870625183525734E-2</v>
      </c>
    </row>
    <row r="327" spans="1:6" x14ac:dyDescent="0.3">
      <c r="A327" s="2">
        <v>40766</v>
      </c>
      <c r="B327" s="3">
        <v>1.4177</v>
      </c>
      <c r="C327" s="3">
        <v>1.4287000000000001</v>
      </c>
      <c r="D327" s="3">
        <v>1.4107000000000001</v>
      </c>
      <c r="E327" s="3">
        <v>1.4238</v>
      </c>
      <c r="F327" s="4">
        <f t="shared" si="9"/>
        <v>4.293513546187116E-3</v>
      </c>
    </row>
    <row r="328" spans="1:6" x14ac:dyDescent="0.3">
      <c r="A328" s="2">
        <v>40767</v>
      </c>
      <c r="B328" s="3">
        <v>1.4237</v>
      </c>
      <c r="C328" s="3">
        <v>1.4289000000000001</v>
      </c>
      <c r="D328" s="3">
        <v>1.4153</v>
      </c>
      <c r="E328" s="3">
        <v>1.4246000000000001</v>
      </c>
      <c r="F328" s="4">
        <f t="shared" si="9"/>
        <v>6.3195592455333332E-4</v>
      </c>
    </row>
    <row r="329" spans="1:6" x14ac:dyDescent="0.3">
      <c r="A329" s="2">
        <v>40770</v>
      </c>
      <c r="B329" s="3">
        <v>1.4261999999999999</v>
      </c>
      <c r="C329" s="3">
        <v>1.4471000000000001</v>
      </c>
      <c r="D329" s="3">
        <v>1.4261999999999999</v>
      </c>
      <c r="E329" s="3">
        <v>1.4441999999999999</v>
      </c>
      <c r="F329" s="4">
        <f t="shared" si="9"/>
        <v>1.2541970422878013E-2</v>
      </c>
    </row>
    <row r="330" spans="1:6" x14ac:dyDescent="0.3">
      <c r="A330" s="2">
        <v>40771</v>
      </c>
      <c r="B330" s="3">
        <v>1.4440999999999999</v>
      </c>
      <c r="C330" s="3">
        <v>1.4466000000000001</v>
      </c>
      <c r="D330" s="3">
        <v>1.4357</v>
      </c>
      <c r="E330" s="3">
        <v>1.4404999999999999</v>
      </c>
      <c r="F330" s="4">
        <f t="shared" si="9"/>
        <v>-2.4960146079363475E-3</v>
      </c>
    </row>
    <row r="331" spans="1:6" x14ac:dyDescent="0.3">
      <c r="A331" s="2">
        <v>40772</v>
      </c>
      <c r="B331" s="3">
        <v>1.4403999999999999</v>
      </c>
      <c r="C331" s="3">
        <v>1.4515</v>
      </c>
      <c r="D331" s="3">
        <v>1.4328000000000001</v>
      </c>
      <c r="E331" s="3">
        <v>1.4423999999999999</v>
      </c>
      <c r="F331" s="4">
        <f t="shared" si="9"/>
        <v>1.3875401143874321E-3</v>
      </c>
    </row>
    <row r="332" spans="1:6" x14ac:dyDescent="0.3">
      <c r="A332" s="2">
        <v>40773</v>
      </c>
      <c r="B332" s="3">
        <v>1.4424999999999999</v>
      </c>
      <c r="C332" s="3">
        <v>1.4450000000000001</v>
      </c>
      <c r="D332" s="3">
        <v>1.4275</v>
      </c>
      <c r="E332" s="3">
        <v>1.4333</v>
      </c>
      <c r="F332" s="4">
        <f t="shared" si="9"/>
        <v>-6.3982414530845454E-3</v>
      </c>
    </row>
    <row r="333" spans="1:6" x14ac:dyDescent="0.3">
      <c r="A333" s="2">
        <v>40774</v>
      </c>
      <c r="B333" s="3">
        <v>1.4330000000000001</v>
      </c>
      <c r="C333" s="3">
        <v>1.4449000000000001</v>
      </c>
      <c r="D333" s="3">
        <v>1.4262999999999999</v>
      </c>
      <c r="E333" s="3">
        <v>1.4393</v>
      </c>
      <c r="F333" s="4">
        <f t="shared" si="9"/>
        <v>4.386735440453227E-3</v>
      </c>
    </row>
    <row r="334" spans="1:6" x14ac:dyDescent="0.3">
      <c r="A334" s="2">
        <v>40777</v>
      </c>
      <c r="B334" s="3">
        <v>1.4375</v>
      </c>
      <c r="C334" s="3">
        <v>1.4433</v>
      </c>
      <c r="D334" s="3">
        <v>1.4350000000000001</v>
      </c>
      <c r="E334" s="3">
        <v>1.4355</v>
      </c>
      <c r="F334" s="4">
        <f t="shared" si="9"/>
        <v>-1.3922731103868571E-3</v>
      </c>
    </row>
    <row r="335" spans="1:6" x14ac:dyDescent="0.3">
      <c r="A335" s="2">
        <v>40778</v>
      </c>
      <c r="B335" s="3">
        <v>1.4356</v>
      </c>
      <c r="C335" s="3">
        <v>1.4498</v>
      </c>
      <c r="D335" s="3">
        <v>1.4356</v>
      </c>
      <c r="E335" s="3">
        <v>1.4439</v>
      </c>
      <c r="F335" s="4">
        <f t="shared" si="9"/>
        <v>5.7649057037210639E-3</v>
      </c>
    </row>
    <row r="336" spans="1:6" x14ac:dyDescent="0.3">
      <c r="A336" s="2">
        <v>40779</v>
      </c>
      <c r="B336" s="3">
        <v>1.444</v>
      </c>
      <c r="C336" s="3">
        <v>1.4479</v>
      </c>
      <c r="D336" s="3">
        <v>1.4383999999999999</v>
      </c>
      <c r="E336" s="3">
        <v>1.4412</v>
      </c>
      <c r="F336" s="4">
        <f t="shared" si="9"/>
        <v>-1.9409405788333308E-3</v>
      </c>
    </row>
    <row r="337" spans="1:6" x14ac:dyDescent="0.3">
      <c r="A337" s="2">
        <v>40780</v>
      </c>
      <c r="B337" s="3">
        <v>1.4413</v>
      </c>
      <c r="C337" s="3">
        <v>1.4474</v>
      </c>
      <c r="D337" s="3">
        <v>1.4332</v>
      </c>
      <c r="E337" s="3">
        <v>1.4376</v>
      </c>
      <c r="F337" s="4">
        <f t="shared" si="9"/>
        <v>-2.5704276197078212E-3</v>
      </c>
    </row>
    <row r="338" spans="1:6" x14ac:dyDescent="0.3">
      <c r="A338" s="2">
        <v>40781</v>
      </c>
      <c r="B338" s="3">
        <v>1.4377</v>
      </c>
      <c r="C338" s="3">
        <v>1.45</v>
      </c>
      <c r="D338" s="3">
        <v>1.4333</v>
      </c>
      <c r="E338" s="3">
        <v>1.4497</v>
      </c>
      <c r="F338" s="4">
        <f t="shared" si="9"/>
        <v>8.31202402830491E-3</v>
      </c>
    </row>
    <row r="339" spans="1:6" x14ac:dyDescent="0.3">
      <c r="A339" s="2">
        <v>40784</v>
      </c>
      <c r="B339" s="3">
        <v>1.4492</v>
      </c>
      <c r="C339" s="3">
        <v>1.4547000000000001</v>
      </c>
      <c r="D339" s="3">
        <v>1.4469000000000001</v>
      </c>
      <c r="E339" s="3">
        <v>1.4507000000000001</v>
      </c>
      <c r="F339" s="4">
        <f t="shared" si="9"/>
        <v>1.0345185239343177E-3</v>
      </c>
    </row>
    <row r="340" spans="1:6" x14ac:dyDescent="0.3">
      <c r="A340" s="2">
        <v>40785</v>
      </c>
      <c r="B340" s="3">
        <v>1.4507000000000001</v>
      </c>
      <c r="C340" s="3">
        <v>1.4532</v>
      </c>
      <c r="D340" s="3">
        <v>1.4388000000000001</v>
      </c>
      <c r="E340" s="3">
        <v>1.4439</v>
      </c>
      <c r="F340" s="4">
        <f t="shared" si="9"/>
        <v>-4.6984125676831712E-3</v>
      </c>
    </row>
    <row r="341" spans="1:6" x14ac:dyDescent="0.3">
      <c r="A341" s="2">
        <v>40786</v>
      </c>
      <c r="B341" s="3">
        <v>1.4440999999999999</v>
      </c>
      <c r="C341" s="3">
        <v>1.4466000000000001</v>
      </c>
      <c r="D341" s="3">
        <v>1.4361999999999999</v>
      </c>
      <c r="E341" s="3">
        <v>1.4370000000000001</v>
      </c>
      <c r="F341" s="4">
        <f t="shared" si="9"/>
        <v>-4.9286830534944681E-3</v>
      </c>
    </row>
    <row r="342" spans="1:6" x14ac:dyDescent="0.3">
      <c r="A342" s="2">
        <v>40787</v>
      </c>
      <c r="B342" s="3">
        <v>1.4372</v>
      </c>
      <c r="C342" s="3">
        <v>1.4382999999999999</v>
      </c>
      <c r="D342" s="3">
        <v>1.4232</v>
      </c>
      <c r="E342" s="3">
        <v>1.4257</v>
      </c>
      <c r="F342" s="4">
        <f t="shared" si="9"/>
        <v>-8.0338550794484837E-3</v>
      </c>
    </row>
    <row r="343" spans="1:6" x14ac:dyDescent="0.3">
      <c r="A343" s="2">
        <v>40788</v>
      </c>
      <c r="B343" s="3">
        <v>1.4257</v>
      </c>
      <c r="C343" s="3">
        <v>1.4286000000000001</v>
      </c>
      <c r="D343" s="3">
        <v>1.4187000000000001</v>
      </c>
      <c r="E343" s="3">
        <v>1.4204000000000001</v>
      </c>
      <c r="F343" s="4">
        <f t="shared" si="9"/>
        <v>-3.7243990909823282E-3</v>
      </c>
    </row>
    <row r="344" spans="1:6" x14ac:dyDescent="0.3">
      <c r="A344" s="2">
        <v>40791</v>
      </c>
      <c r="B344" s="3">
        <v>1.4160999999999999</v>
      </c>
      <c r="C344" s="3">
        <v>1.4172</v>
      </c>
      <c r="D344" s="3">
        <v>1.4064000000000001</v>
      </c>
      <c r="E344" s="3">
        <v>1.4097</v>
      </c>
      <c r="F344" s="4">
        <f t="shared" si="9"/>
        <v>-4.5296984521333017E-3</v>
      </c>
    </row>
    <row r="345" spans="1:6" x14ac:dyDescent="0.3">
      <c r="A345" s="2">
        <v>40792</v>
      </c>
      <c r="B345" s="3">
        <v>1.4095</v>
      </c>
      <c r="C345" s="3">
        <v>1.4246000000000001</v>
      </c>
      <c r="D345" s="3">
        <v>1.3976999999999999</v>
      </c>
      <c r="E345" s="3">
        <v>1.3995</v>
      </c>
      <c r="F345" s="4">
        <f t="shared" si="9"/>
        <v>-7.1200015986590502E-3</v>
      </c>
    </row>
    <row r="346" spans="1:6" x14ac:dyDescent="0.3">
      <c r="A346" s="2">
        <v>40793</v>
      </c>
      <c r="B346" s="3">
        <v>1.3996</v>
      </c>
      <c r="C346" s="3">
        <v>1.4147000000000001</v>
      </c>
      <c r="D346" s="3">
        <v>1.3996</v>
      </c>
      <c r="E346" s="3">
        <v>1.4095</v>
      </c>
      <c r="F346" s="4">
        <f t="shared" si="9"/>
        <v>7.048550060634374E-3</v>
      </c>
    </row>
    <row r="347" spans="1:6" x14ac:dyDescent="0.3">
      <c r="A347" s="2">
        <v>40794</v>
      </c>
      <c r="B347" s="3">
        <v>1.4096</v>
      </c>
      <c r="C347" s="3">
        <v>1.4098999999999999</v>
      </c>
      <c r="D347" s="3">
        <v>1.3875999999999999</v>
      </c>
      <c r="E347" s="3">
        <v>1.3878999999999999</v>
      </c>
      <c r="F347" s="4">
        <f t="shared" si="9"/>
        <v>-1.5514162820121019E-2</v>
      </c>
    </row>
    <row r="348" spans="1:6" x14ac:dyDescent="0.3">
      <c r="A348" s="2">
        <v>40795</v>
      </c>
      <c r="B348" s="3">
        <v>1.3879999999999999</v>
      </c>
      <c r="C348" s="3">
        <v>1.3935999999999999</v>
      </c>
      <c r="D348" s="3">
        <v>1.3631</v>
      </c>
      <c r="E348" s="3">
        <v>1.3655999999999999</v>
      </c>
      <c r="F348" s="4">
        <f t="shared" si="9"/>
        <v>-1.6269969586518905E-2</v>
      </c>
    </row>
    <row r="349" spans="1:6" x14ac:dyDescent="0.3">
      <c r="A349" s="2">
        <v>40798</v>
      </c>
      <c r="B349" s="3">
        <v>1.357</v>
      </c>
      <c r="C349" s="3">
        <v>1.3692</v>
      </c>
      <c r="D349" s="3">
        <v>1.3501000000000001</v>
      </c>
      <c r="E349" s="3">
        <v>1.3676999999999999</v>
      </c>
      <c r="F349" s="4">
        <f t="shared" si="9"/>
        <v>7.8541160526362525E-3</v>
      </c>
    </row>
    <row r="350" spans="1:6" x14ac:dyDescent="0.3">
      <c r="A350" s="2">
        <v>40799</v>
      </c>
      <c r="B350" s="3">
        <v>1.3677999999999999</v>
      </c>
      <c r="C350" s="3">
        <v>1.3737999999999999</v>
      </c>
      <c r="D350" s="3">
        <v>1.3562000000000001</v>
      </c>
      <c r="E350" s="3">
        <v>1.3675999999999999</v>
      </c>
      <c r="F350" s="4">
        <f t="shared" si="9"/>
        <v>-1.4623089884941757E-4</v>
      </c>
    </row>
    <row r="351" spans="1:6" x14ac:dyDescent="0.3">
      <c r="A351" s="2">
        <v>40800</v>
      </c>
      <c r="B351" s="3">
        <v>1.3674999999999999</v>
      </c>
      <c r="C351" s="3">
        <v>1.3782000000000001</v>
      </c>
      <c r="D351" s="3">
        <v>1.3593999999999999</v>
      </c>
      <c r="E351" s="3">
        <v>1.3753</v>
      </c>
      <c r="F351" s="4">
        <f t="shared" si="9"/>
        <v>5.6876338245259233E-3</v>
      </c>
    </row>
    <row r="352" spans="1:6" x14ac:dyDescent="0.3">
      <c r="A352" s="2">
        <v>40801</v>
      </c>
      <c r="B352" s="3">
        <v>1.3754</v>
      </c>
      <c r="C352" s="3">
        <v>1.3934</v>
      </c>
      <c r="D352" s="3">
        <v>1.3706</v>
      </c>
      <c r="E352" s="3">
        <v>1.3875</v>
      </c>
      <c r="F352" s="4">
        <f t="shared" si="9"/>
        <v>8.7589687348537549E-3</v>
      </c>
    </row>
    <row r="353" spans="1:6" x14ac:dyDescent="0.3">
      <c r="A353" s="2">
        <v>40802</v>
      </c>
      <c r="B353" s="3">
        <v>1.3874</v>
      </c>
      <c r="C353" s="3">
        <v>1.3892</v>
      </c>
      <c r="D353" s="3">
        <v>1.3756999999999999</v>
      </c>
      <c r="E353" s="3">
        <v>1.3794999999999999</v>
      </c>
      <c r="F353" s="4">
        <f t="shared" si="9"/>
        <v>-5.7103772938601124E-3</v>
      </c>
    </row>
    <row r="354" spans="1:6" x14ac:dyDescent="0.3">
      <c r="A354" s="2">
        <v>40805</v>
      </c>
      <c r="B354" s="3">
        <v>1.3666</v>
      </c>
      <c r="C354" s="3">
        <v>1.3717999999999999</v>
      </c>
      <c r="D354" s="3">
        <v>1.359</v>
      </c>
      <c r="E354" s="3">
        <v>1.3683000000000001</v>
      </c>
      <c r="F354" s="4">
        <f t="shared" si="9"/>
        <v>1.2431900390865039E-3</v>
      </c>
    </row>
    <row r="355" spans="1:6" x14ac:dyDescent="0.3">
      <c r="A355" s="2">
        <v>40806</v>
      </c>
      <c r="B355" s="3">
        <v>1.3682000000000001</v>
      </c>
      <c r="C355" s="3">
        <v>1.3742000000000001</v>
      </c>
      <c r="D355" s="3">
        <v>1.3596999999999999</v>
      </c>
      <c r="E355" s="3">
        <v>1.3702000000000001</v>
      </c>
      <c r="F355" s="4">
        <f t="shared" si="9"/>
        <v>1.4607072419009868E-3</v>
      </c>
    </row>
    <row r="356" spans="1:6" x14ac:dyDescent="0.3">
      <c r="A356" s="2">
        <v>40807</v>
      </c>
      <c r="B356" s="3">
        <v>1.3701000000000001</v>
      </c>
      <c r="C356" s="3">
        <v>1.3789</v>
      </c>
      <c r="D356" s="3">
        <v>1.3567</v>
      </c>
      <c r="E356" s="3">
        <v>1.3571</v>
      </c>
      <c r="F356" s="4">
        <f t="shared" si="9"/>
        <v>-9.5336597717380952E-3</v>
      </c>
    </row>
    <row r="357" spans="1:6" x14ac:dyDescent="0.3">
      <c r="A357" s="2">
        <v>40808</v>
      </c>
      <c r="B357" s="3">
        <v>1.3572</v>
      </c>
      <c r="C357" s="3">
        <v>1.36</v>
      </c>
      <c r="D357" s="3">
        <v>1.3389</v>
      </c>
      <c r="E357" s="3">
        <v>1.3461000000000001</v>
      </c>
      <c r="F357" s="4">
        <f t="shared" si="9"/>
        <v>-8.2122312600276266E-3</v>
      </c>
    </row>
    <row r="358" spans="1:6" x14ac:dyDescent="0.3">
      <c r="A358" s="2">
        <v>40809</v>
      </c>
      <c r="B358" s="3">
        <v>1.3460000000000001</v>
      </c>
      <c r="C358" s="3">
        <v>1.3565</v>
      </c>
      <c r="D358" s="3">
        <v>1.3422000000000001</v>
      </c>
      <c r="E358" s="3">
        <v>1.3499000000000001</v>
      </c>
      <c r="F358" s="4">
        <f t="shared" si="9"/>
        <v>2.8932844101082211E-3</v>
      </c>
    </row>
    <row r="359" spans="1:6" x14ac:dyDescent="0.3">
      <c r="A359" s="2">
        <v>40812</v>
      </c>
      <c r="B359" s="3">
        <v>1.3511</v>
      </c>
      <c r="C359" s="3">
        <v>1.3548</v>
      </c>
      <c r="D359" s="3">
        <v>1.3365</v>
      </c>
      <c r="E359" s="3">
        <v>1.353</v>
      </c>
      <c r="F359" s="4">
        <f t="shared" si="9"/>
        <v>1.405273704874667E-3</v>
      </c>
    </row>
    <row r="360" spans="1:6" x14ac:dyDescent="0.3">
      <c r="A360" s="2">
        <v>40813</v>
      </c>
      <c r="B360" s="3">
        <v>1.353</v>
      </c>
      <c r="C360" s="3">
        <v>1.3667</v>
      </c>
      <c r="D360" s="3">
        <v>1.3483000000000001</v>
      </c>
      <c r="E360" s="3">
        <v>1.3582000000000001</v>
      </c>
      <c r="F360" s="4">
        <f t="shared" si="9"/>
        <v>3.8359445089030438E-3</v>
      </c>
    </row>
    <row r="361" spans="1:6" x14ac:dyDescent="0.3">
      <c r="A361" s="2">
        <v>40814</v>
      </c>
      <c r="B361" s="3">
        <v>1.3587</v>
      </c>
      <c r="C361" s="3">
        <v>1.3688</v>
      </c>
      <c r="D361" s="3">
        <v>1.3535999999999999</v>
      </c>
      <c r="E361" s="3">
        <v>1.3540000000000001</v>
      </c>
      <c r="F361" s="4">
        <f t="shared" si="9"/>
        <v>-3.4651857580575325E-3</v>
      </c>
    </row>
    <row r="362" spans="1:6" x14ac:dyDescent="0.3">
      <c r="A362" s="2">
        <v>40815</v>
      </c>
      <c r="B362" s="3">
        <v>1.3540000000000001</v>
      </c>
      <c r="C362" s="3">
        <v>1.3676999999999999</v>
      </c>
      <c r="D362" s="3">
        <v>1.3523000000000001</v>
      </c>
      <c r="E362" s="3">
        <v>1.3594999999999999</v>
      </c>
      <c r="F362" s="4">
        <f t="shared" si="9"/>
        <v>4.0538106003048862E-3</v>
      </c>
    </row>
    <row r="363" spans="1:6" x14ac:dyDescent="0.3">
      <c r="A363" s="2">
        <v>40816</v>
      </c>
      <c r="B363" s="3">
        <v>1.3593999999999999</v>
      </c>
      <c r="C363" s="3">
        <v>1.3599000000000001</v>
      </c>
      <c r="D363" s="3">
        <v>1.3388</v>
      </c>
      <c r="E363" s="3">
        <v>1.3388</v>
      </c>
      <c r="F363" s="4">
        <f t="shared" si="9"/>
        <v>-1.5269735575366317E-2</v>
      </c>
    </row>
    <row r="364" spans="1:6" x14ac:dyDescent="0.3">
      <c r="A364" s="2">
        <v>40819</v>
      </c>
      <c r="B364" s="3">
        <v>1.3342000000000001</v>
      </c>
      <c r="C364" s="3">
        <v>1.3380000000000001</v>
      </c>
      <c r="D364" s="3">
        <v>1.3169999999999999</v>
      </c>
      <c r="E364" s="3">
        <v>1.3173999999999999</v>
      </c>
      <c r="F364" s="4">
        <f t="shared" si="9"/>
        <v>-1.2671764068822561E-2</v>
      </c>
    </row>
    <row r="365" spans="1:6" x14ac:dyDescent="0.3">
      <c r="A365" s="2">
        <v>40820</v>
      </c>
      <c r="B365" s="3">
        <v>1.3174999999999999</v>
      </c>
      <c r="C365" s="3">
        <v>1.3369</v>
      </c>
      <c r="D365" s="3">
        <v>1.3149</v>
      </c>
      <c r="E365" s="3">
        <v>1.335</v>
      </c>
      <c r="F365" s="4">
        <f t="shared" si="9"/>
        <v>1.3195290418832642E-2</v>
      </c>
    </row>
    <row r="366" spans="1:6" x14ac:dyDescent="0.3">
      <c r="A366" s="2">
        <v>40821</v>
      </c>
      <c r="B366" s="3">
        <v>1.335</v>
      </c>
      <c r="C366" s="3">
        <v>1.3383</v>
      </c>
      <c r="D366" s="3">
        <v>1.3264</v>
      </c>
      <c r="E366" s="3">
        <v>1.3345</v>
      </c>
      <c r="F366" s="4">
        <f t="shared" si="9"/>
        <v>-3.7460198977105473E-4</v>
      </c>
    </row>
    <row r="367" spans="1:6" x14ac:dyDescent="0.3">
      <c r="A367" s="2">
        <v>40822</v>
      </c>
      <c r="B367" s="3">
        <v>1.3345</v>
      </c>
      <c r="C367" s="3">
        <v>1.3449</v>
      </c>
      <c r="D367" s="3">
        <v>1.3246</v>
      </c>
      <c r="E367" s="3">
        <v>1.3434999999999999</v>
      </c>
      <c r="F367" s="4">
        <f t="shared" si="9"/>
        <v>6.7214592109669825E-3</v>
      </c>
    </row>
    <row r="368" spans="1:6" x14ac:dyDescent="0.3">
      <c r="A368" s="2">
        <v>40823</v>
      </c>
      <c r="B368" s="3">
        <v>1.3434999999999999</v>
      </c>
      <c r="C368" s="3">
        <v>1.3523000000000001</v>
      </c>
      <c r="D368" s="3">
        <v>1.3364</v>
      </c>
      <c r="E368" s="3">
        <v>1.3375999999999999</v>
      </c>
      <c r="F368" s="4">
        <f t="shared" si="9"/>
        <v>-4.4011857251087987E-3</v>
      </c>
    </row>
    <row r="369" spans="1:6" x14ac:dyDescent="0.3">
      <c r="A369" s="2">
        <v>40826</v>
      </c>
      <c r="B369" s="3">
        <v>1.3388</v>
      </c>
      <c r="C369" s="3">
        <v>1.3696999999999999</v>
      </c>
      <c r="D369" s="3">
        <v>1.3381000000000001</v>
      </c>
      <c r="E369" s="3">
        <v>1.3642000000000001</v>
      </c>
      <c r="F369" s="4">
        <f t="shared" si="9"/>
        <v>1.8794485883447405E-2</v>
      </c>
    </row>
    <row r="370" spans="1:6" x14ac:dyDescent="0.3">
      <c r="A370" s="2">
        <v>40827</v>
      </c>
      <c r="B370" s="3">
        <v>1.3640000000000001</v>
      </c>
      <c r="C370" s="3">
        <v>1.3683000000000001</v>
      </c>
      <c r="D370" s="3">
        <v>1.3568</v>
      </c>
      <c r="E370" s="3">
        <v>1.3637999999999999</v>
      </c>
      <c r="F370" s="4">
        <f t="shared" si="9"/>
        <v>-1.466383168550864E-4</v>
      </c>
    </row>
    <row r="371" spans="1:6" x14ac:dyDescent="0.3">
      <c r="A371" s="2">
        <v>40828</v>
      </c>
      <c r="B371" s="3">
        <v>1.3637999999999999</v>
      </c>
      <c r="C371" s="3">
        <v>1.3832</v>
      </c>
      <c r="D371" s="3">
        <v>1.3586</v>
      </c>
      <c r="E371" s="3">
        <v>1.3789</v>
      </c>
      <c r="F371" s="4">
        <f t="shared" si="9"/>
        <v>1.101115876114314E-2</v>
      </c>
    </row>
    <row r="372" spans="1:6" x14ac:dyDescent="0.3">
      <c r="A372" s="2">
        <v>40829</v>
      </c>
      <c r="B372" s="3">
        <v>1.3788</v>
      </c>
      <c r="C372" s="3">
        <v>1.3825000000000001</v>
      </c>
      <c r="D372" s="3">
        <v>1.3689</v>
      </c>
      <c r="E372" s="3">
        <v>1.3777999999999999</v>
      </c>
      <c r="F372" s="4">
        <f t="shared" si="9"/>
        <v>-7.2553148361491912E-4</v>
      </c>
    </row>
    <row r="373" spans="1:6" x14ac:dyDescent="0.3">
      <c r="A373" s="2">
        <v>40830</v>
      </c>
      <c r="B373" s="3">
        <v>1.3775999999999999</v>
      </c>
      <c r="C373" s="3">
        <v>1.3892</v>
      </c>
      <c r="D373" s="3">
        <v>1.3726</v>
      </c>
      <c r="E373" s="3">
        <v>1.3876999999999999</v>
      </c>
      <c r="F373" s="4">
        <f t="shared" si="9"/>
        <v>7.3048457034983307E-3</v>
      </c>
    </row>
    <row r="374" spans="1:6" x14ac:dyDescent="0.3">
      <c r="A374" s="2">
        <v>40833</v>
      </c>
      <c r="B374" s="3">
        <v>1.3883000000000001</v>
      </c>
      <c r="C374" s="3">
        <v>1.3913</v>
      </c>
      <c r="D374" s="3">
        <v>1.3729</v>
      </c>
      <c r="E374" s="3">
        <v>1.3735999999999999</v>
      </c>
      <c r="F374" s="4">
        <f t="shared" si="9"/>
        <v>-1.0644946457490995E-2</v>
      </c>
    </row>
    <row r="375" spans="1:6" x14ac:dyDescent="0.3">
      <c r="A375" s="2">
        <v>40834</v>
      </c>
      <c r="B375" s="3">
        <v>1.3734999999999999</v>
      </c>
      <c r="C375" s="3">
        <v>1.3815999999999999</v>
      </c>
      <c r="D375" s="3">
        <v>1.3655999999999999</v>
      </c>
      <c r="E375" s="3">
        <v>1.3751</v>
      </c>
      <c r="F375" s="4">
        <f t="shared" si="9"/>
        <v>1.1642291935706249E-3</v>
      </c>
    </row>
    <row r="376" spans="1:6" x14ac:dyDescent="0.3">
      <c r="A376" s="2">
        <v>40835</v>
      </c>
      <c r="B376" s="3">
        <v>1.3751</v>
      </c>
      <c r="C376" s="3">
        <v>1.3868</v>
      </c>
      <c r="D376" s="3">
        <v>1.3728</v>
      </c>
      <c r="E376" s="3">
        <v>1.3756999999999999</v>
      </c>
      <c r="F376" s="4">
        <f t="shared" si="9"/>
        <v>4.3623673805071256E-4</v>
      </c>
    </row>
    <row r="377" spans="1:6" x14ac:dyDescent="0.3">
      <c r="A377" s="2">
        <v>40836</v>
      </c>
      <c r="B377" s="3">
        <v>1.3756999999999999</v>
      </c>
      <c r="C377" s="3">
        <v>1.3838999999999999</v>
      </c>
      <c r="D377" s="3">
        <v>1.3660000000000001</v>
      </c>
      <c r="E377" s="3">
        <v>1.3777999999999999</v>
      </c>
      <c r="F377" s="4">
        <f t="shared" si="9"/>
        <v>1.5253316921456557E-3</v>
      </c>
    </row>
    <row r="378" spans="1:6" x14ac:dyDescent="0.3">
      <c r="A378" s="2">
        <v>40837</v>
      </c>
      <c r="B378" s="3">
        <v>1.3774</v>
      </c>
      <c r="C378" s="3">
        <v>1.3900999999999999</v>
      </c>
      <c r="D378" s="3">
        <v>1.3707</v>
      </c>
      <c r="E378" s="3">
        <v>1.3895</v>
      </c>
      <c r="F378" s="4">
        <f t="shared" si="9"/>
        <v>8.7463060719605891E-3</v>
      </c>
    </row>
    <row r="379" spans="1:6" x14ac:dyDescent="0.3">
      <c r="A379" s="2">
        <v>40840</v>
      </c>
      <c r="B379" s="3">
        <v>1.3869</v>
      </c>
      <c r="C379" s="3">
        <v>1.3954</v>
      </c>
      <c r="D379" s="3">
        <v>1.3825000000000001</v>
      </c>
      <c r="E379" s="3">
        <v>1.3926000000000001</v>
      </c>
      <c r="F379" s="4">
        <f t="shared" si="9"/>
        <v>4.1014628461570378E-3</v>
      </c>
    </row>
    <row r="380" spans="1:6" x14ac:dyDescent="0.3">
      <c r="A380" s="2">
        <v>40841</v>
      </c>
      <c r="B380" s="3">
        <v>1.3927</v>
      </c>
      <c r="C380" s="3">
        <v>1.3958999999999999</v>
      </c>
      <c r="D380" s="3">
        <v>1.3852</v>
      </c>
      <c r="E380" s="3">
        <v>1.3905000000000001</v>
      </c>
      <c r="F380" s="4">
        <f t="shared" si="9"/>
        <v>-1.5809143850267168E-3</v>
      </c>
    </row>
    <row r="381" spans="1:6" x14ac:dyDescent="0.3">
      <c r="A381" s="2">
        <v>40842</v>
      </c>
      <c r="B381" s="3">
        <v>1.3903000000000001</v>
      </c>
      <c r="C381" s="3">
        <v>1.3968</v>
      </c>
      <c r="D381" s="3">
        <v>1.3802000000000001</v>
      </c>
      <c r="E381" s="3">
        <v>1.39</v>
      </c>
      <c r="F381" s="4">
        <f t="shared" si="9"/>
        <v>-2.1580405076031741E-4</v>
      </c>
    </row>
    <row r="382" spans="1:6" x14ac:dyDescent="0.3">
      <c r="A382" s="2">
        <v>40843</v>
      </c>
      <c r="B382" s="3">
        <v>1.3903000000000001</v>
      </c>
      <c r="C382" s="3">
        <v>1.4245000000000001</v>
      </c>
      <c r="D382" s="3">
        <v>1.3867</v>
      </c>
      <c r="E382" s="3">
        <v>1.4188000000000001</v>
      </c>
      <c r="F382" s="4">
        <f t="shared" si="9"/>
        <v>2.0291892723969016E-2</v>
      </c>
    </row>
    <row r="383" spans="1:6" x14ac:dyDescent="0.3">
      <c r="A383" s="2">
        <v>40844</v>
      </c>
      <c r="B383" s="3">
        <v>1.4185000000000001</v>
      </c>
      <c r="C383" s="3">
        <v>1.4198999999999999</v>
      </c>
      <c r="D383" s="3">
        <v>1.4137</v>
      </c>
      <c r="E383" s="3">
        <v>1.4148000000000001</v>
      </c>
      <c r="F383" s="4">
        <f t="shared" si="9"/>
        <v>-2.6117969175804812E-3</v>
      </c>
    </row>
    <row r="384" spans="1:6" x14ac:dyDescent="0.3">
      <c r="A384" s="2">
        <v>40847</v>
      </c>
      <c r="B384" s="3">
        <v>1.415</v>
      </c>
      <c r="C384" s="3">
        <v>1.4169</v>
      </c>
      <c r="D384" s="3">
        <v>1.3832</v>
      </c>
      <c r="E384" s="3">
        <v>1.3855</v>
      </c>
      <c r="F384" s="4">
        <f t="shared" si="9"/>
        <v>-2.1068445774304955E-2</v>
      </c>
    </row>
    <row r="385" spans="1:6" x14ac:dyDescent="0.3">
      <c r="A385" s="2">
        <v>40848</v>
      </c>
      <c r="B385" s="3">
        <v>1.3855999999999999</v>
      </c>
      <c r="C385" s="3">
        <v>1.3869</v>
      </c>
      <c r="D385" s="3">
        <v>1.3612</v>
      </c>
      <c r="E385" s="3">
        <v>1.3701000000000001</v>
      </c>
      <c r="F385" s="4">
        <f t="shared" si="9"/>
        <v>-1.1249528949107652E-2</v>
      </c>
    </row>
    <row r="386" spans="1:6" x14ac:dyDescent="0.3">
      <c r="A386" s="2">
        <v>40849</v>
      </c>
      <c r="B386" s="3">
        <v>1.3697999999999999</v>
      </c>
      <c r="C386" s="3">
        <v>1.3826000000000001</v>
      </c>
      <c r="D386" s="3">
        <v>1.3640000000000001</v>
      </c>
      <c r="E386" s="3">
        <v>1.3745000000000001</v>
      </c>
      <c r="F386" s="4">
        <f t="shared" si="9"/>
        <v>3.4252848414956516E-3</v>
      </c>
    </row>
    <row r="387" spans="1:6" x14ac:dyDescent="0.3">
      <c r="A387" s="2">
        <v>40850</v>
      </c>
      <c r="B387" s="3">
        <v>1.3743000000000001</v>
      </c>
      <c r="C387" s="3">
        <v>1.3853</v>
      </c>
      <c r="D387" s="3">
        <v>1.3658999999999999</v>
      </c>
      <c r="E387" s="3">
        <v>1.3819999999999999</v>
      </c>
      <c r="F387" s="4">
        <f t="shared" ref="F387:F450" si="10">LN(E387/B387)</f>
        <v>5.5872147668089558E-3</v>
      </c>
    </row>
    <row r="388" spans="1:6" x14ac:dyDescent="0.3">
      <c r="A388" s="2">
        <v>40851</v>
      </c>
      <c r="B388" s="3">
        <v>1.3821000000000001</v>
      </c>
      <c r="C388" s="3">
        <v>1.3865000000000001</v>
      </c>
      <c r="D388" s="3">
        <v>1.3715999999999999</v>
      </c>
      <c r="E388" s="3">
        <v>1.379</v>
      </c>
      <c r="F388" s="4">
        <f t="shared" si="10"/>
        <v>-2.2454828166792893E-3</v>
      </c>
    </row>
    <row r="389" spans="1:6" x14ac:dyDescent="0.3">
      <c r="A389" s="2">
        <v>40854</v>
      </c>
      <c r="B389" s="3">
        <v>1.3815</v>
      </c>
      <c r="C389" s="3">
        <v>1.3816999999999999</v>
      </c>
      <c r="D389" s="3">
        <v>1.3685</v>
      </c>
      <c r="E389" s="3">
        <v>1.3772</v>
      </c>
      <c r="F389" s="4">
        <f t="shared" si="10"/>
        <v>-3.1174128991025107E-3</v>
      </c>
    </row>
    <row r="390" spans="1:6" x14ac:dyDescent="0.3">
      <c r="A390" s="2">
        <v>40855</v>
      </c>
      <c r="B390" s="3">
        <v>1.3774</v>
      </c>
      <c r="C390" s="3">
        <v>1.3846000000000001</v>
      </c>
      <c r="D390" s="3">
        <v>1.3728</v>
      </c>
      <c r="E390" s="3">
        <v>1.3832</v>
      </c>
      <c r="F390" s="4">
        <f t="shared" si="10"/>
        <v>4.2019912584829646E-3</v>
      </c>
    </row>
    <row r="391" spans="1:6" x14ac:dyDescent="0.3">
      <c r="A391" s="2">
        <v>40856</v>
      </c>
      <c r="B391" s="3">
        <v>1.3831</v>
      </c>
      <c r="C391" s="3">
        <v>1.3855999999999999</v>
      </c>
      <c r="D391" s="3">
        <v>1.3527</v>
      </c>
      <c r="E391" s="3">
        <v>1.3541000000000001</v>
      </c>
      <c r="F391" s="4">
        <f t="shared" si="10"/>
        <v>-2.1190329641883797E-2</v>
      </c>
    </row>
    <row r="392" spans="1:6" x14ac:dyDescent="0.3">
      <c r="A392" s="2">
        <v>40857</v>
      </c>
      <c r="B392" s="3">
        <v>1.3542000000000001</v>
      </c>
      <c r="C392" s="3">
        <v>1.3651</v>
      </c>
      <c r="D392" s="3">
        <v>1.3488</v>
      </c>
      <c r="E392" s="3">
        <v>1.3606</v>
      </c>
      <c r="F392" s="4">
        <f t="shared" si="10"/>
        <v>4.7149048594154084E-3</v>
      </c>
    </row>
    <row r="393" spans="1:6" x14ac:dyDescent="0.3">
      <c r="A393" s="2">
        <v>40858</v>
      </c>
      <c r="B393" s="3">
        <v>1.3606</v>
      </c>
      <c r="C393" s="3">
        <v>1.3794</v>
      </c>
      <c r="D393" s="3">
        <v>1.3581000000000001</v>
      </c>
      <c r="E393" s="3">
        <v>1.3749</v>
      </c>
      <c r="F393" s="4">
        <f t="shared" si="10"/>
        <v>1.0455222272227577E-2</v>
      </c>
    </row>
    <row r="394" spans="1:6" x14ac:dyDescent="0.3">
      <c r="A394" s="2">
        <v>40861</v>
      </c>
      <c r="B394" s="3">
        <v>1.3778999999999999</v>
      </c>
      <c r="C394" s="3">
        <v>1.3791</v>
      </c>
      <c r="D394" s="3">
        <v>1.3594999999999999</v>
      </c>
      <c r="E394" s="3">
        <v>1.3629</v>
      </c>
      <c r="F394" s="4">
        <f t="shared" si="10"/>
        <v>-1.094581856639011E-2</v>
      </c>
    </row>
    <row r="395" spans="1:6" x14ac:dyDescent="0.3">
      <c r="A395" s="2">
        <v>40862</v>
      </c>
      <c r="B395" s="3">
        <v>1.363</v>
      </c>
      <c r="C395" s="3">
        <v>1.3640000000000001</v>
      </c>
      <c r="D395" s="3">
        <v>1.35</v>
      </c>
      <c r="E395" s="3">
        <v>1.3537999999999999</v>
      </c>
      <c r="F395" s="4">
        <f t="shared" si="10"/>
        <v>-6.7726996220254026E-3</v>
      </c>
    </row>
    <row r="396" spans="1:6" x14ac:dyDescent="0.3">
      <c r="A396" s="2">
        <v>40863</v>
      </c>
      <c r="B396" s="3">
        <v>1.3535999999999999</v>
      </c>
      <c r="C396" s="3">
        <v>1.3554999999999999</v>
      </c>
      <c r="D396" s="3">
        <v>1.3431999999999999</v>
      </c>
      <c r="E396" s="3">
        <v>1.3460000000000001</v>
      </c>
      <c r="F396" s="4">
        <f t="shared" si="10"/>
        <v>-5.6304786472856014E-3</v>
      </c>
    </row>
    <row r="397" spans="1:6" x14ac:dyDescent="0.3">
      <c r="A397" s="2">
        <v>40864</v>
      </c>
      <c r="B397" s="3">
        <v>1.3460000000000001</v>
      </c>
      <c r="C397" s="3">
        <v>1.3537999999999999</v>
      </c>
      <c r="D397" s="3">
        <v>1.3425</v>
      </c>
      <c r="E397" s="3">
        <v>1.3455999999999999</v>
      </c>
      <c r="F397" s="4">
        <f t="shared" si="10"/>
        <v>-2.9722098598961597E-4</v>
      </c>
    </row>
    <row r="398" spans="1:6" x14ac:dyDescent="0.3">
      <c r="A398" s="2">
        <v>40865</v>
      </c>
      <c r="B398" s="3">
        <v>1.3454999999999999</v>
      </c>
      <c r="C398" s="3">
        <v>1.3612</v>
      </c>
      <c r="D398" s="3">
        <v>1.3451</v>
      </c>
      <c r="E398" s="3">
        <v>1.3522000000000001</v>
      </c>
      <c r="F398" s="4">
        <f t="shared" si="10"/>
        <v>4.9672044896170199E-3</v>
      </c>
    </row>
    <row r="399" spans="1:6" x14ac:dyDescent="0.3">
      <c r="A399" s="2">
        <v>40868</v>
      </c>
      <c r="B399" s="3">
        <v>1.3523000000000001</v>
      </c>
      <c r="C399" s="3">
        <v>1.3540000000000001</v>
      </c>
      <c r="D399" s="3">
        <v>1.3433999999999999</v>
      </c>
      <c r="E399" s="3">
        <v>1.3487</v>
      </c>
      <c r="F399" s="4">
        <f t="shared" si="10"/>
        <v>-2.6656809565022152E-3</v>
      </c>
    </row>
    <row r="400" spans="1:6" x14ac:dyDescent="0.3">
      <c r="A400" s="2">
        <v>40869</v>
      </c>
      <c r="B400" s="3">
        <v>1.3488</v>
      </c>
      <c r="C400" s="3">
        <v>1.3567</v>
      </c>
      <c r="D400" s="3">
        <v>1.3472</v>
      </c>
      <c r="E400" s="3">
        <v>1.3503000000000001</v>
      </c>
      <c r="F400" s="4">
        <f t="shared" si="10"/>
        <v>1.1114817194056376E-3</v>
      </c>
    </row>
    <row r="401" spans="1:6" x14ac:dyDescent="0.3">
      <c r="A401" s="2">
        <v>40870</v>
      </c>
      <c r="B401" s="3">
        <v>1.3501000000000001</v>
      </c>
      <c r="C401" s="3">
        <v>1.353</v>
      </c>
      <c r="D401" s="3">
        <v>1.3323</v>
      </c>
      <c r="E401" s="3">
        <v>1.3340000000000001</v>
      </c>
      <c r="F401" s="4">
        <f t="shared" si="10"/>
        <v>-1.1996716287631437E-2</v>
      </c>
    </row>
    <row r="402" spans="1:6" x14ac:dyDescent="0.3">
      <c r="A402" s="2">
        <v>40871</v>
      </c>
      <c r="B402" s="3">
        <v>1.3342000000000001</v>
      </c>
      <c r="C402" s="3">
        <v>1.341</v>
      </c>
      <c r="D402" s="3">
        <v>1.3320000000000001</v>
      </c>
      <c r="E402" s="3">
        <v>1.3345</v>
      </c>
      <c r="F402" s="4">
        <f t="shared" si="10"/>
        <v>2.2482856916374133E-4</v>
      </c>
    </row>
    <row r="403" spans="1:6" x14ac:dyDescent="0.3">
      <c r="A403" s="2">
        <v>40872</v>
      </c>
      <c r="B403" s="3">
        <v>1.3346</v>
      </c>
      <c r="C403" s="3">
        <v>1.3351</v>
      </c>
      <c r="D403" s="3">
        <v>1.3214999999999999</v>
      </c>
      <c r="E403" s="3">
        <v>1.3236000000000001</v>
      </c>
      <c r="F403" s="4">
        <f t="shared" si="10"/>
        <v>-8.2763244220490154E-3</v>
      </c>
    </row>
    <row r="404" spans="1:6" x14ac:dyDescent="0.3">
      <c r="A404" s="2">
        <v>40875</v>
      </c>
      <c r="B404" s="3">
        <v>1.3308</v>
      </c>
      <c r="C404" s="3">
        <v>1.3398000000000001</v>
      </c>
      <c r="D404" s="3">
        <v>1.3275999999999999</v>
      </c>
      <c r="E404" s="3">
        <v>1.3318000000000001</v>
      </c>
      <c r="F404" s="4">
        <f t="shared" si="10"/>
        <v>7.5114553220041725E-4</v>
      </c>
    </row>
    <row r="405" spans="1:6" x14ac:dyDescent="0.3">
      <c r="A405" s="2">
        <v>40876</v>
      </c>
      <c r="B405" s="3">
        <v>1.3320000000000001</v>
      </c>
      <c r="C405" s="3">
        <v>1.3441000000000001</v>
      </c>
      <c r="D405" s="3">
        <v>1.3289</v>
      </c>
      <c r="E405" s="3">
        <v>1.3312999999999999</v>
      </c>
      <c r="F405" s="4">
        <f t="shared" si="10"/>
        <v>-5.2566366246308363E-4</v>
      </c>
    </row>
    <row r="406" spans="1:6" x14ac:dyDescent="0.3">
      <c r="A406" s="2">
        <v>40877</v>
      </c>
      <c r="B406" s="3">
        <v>1.3314999999999999</v>
      </c>
      <c r="C406" s="3">
        <v>1.353</v>
      </c>
      <c r="D406" s="3">
        <v>1.3262</v>
      </c>
      <c r="E406" s="3">
        <v>1.3444</v>
      </c>
      <c r="F406" s="4">
        <f t="shared" si="10"/>
        <v>9.6416905969636778E-3</v>
      </c>
    </row>
    <row r="407" spans="1:6" x14ac:dyDescent="0.3">
      <c r="A407" s="2">
        <v>40878</v>
      </c>
      <c r="B407" s="3">
        <v>1.3445</v>
      </c>
      <c r="C407" s="3">
        <v>1.3519000000000001</v>
      </c>
      <c r="D407" s="3">
        <v>1.3421000000000001</v>
      </c>
      <c r="E407" s="3">
        <v>1.3460000000000001</v>
      </c>
      <c r="F407" s="4">
        <f t="shared" si="10"/>
        <v>1.115034495753744E-3</v>
      </c>
    </row>
    <row r="408" spans="1:6" x14ac:dyDescent="0.3">
      <c r="A408" s="2">
        <v>40879</v>
      </c>
      <c r="B408" s="3">
        <v>1.3459000000000001</v>
      </c>
      <c r="C408" s="3">
        <v>1.3536999999999999</v>
      </c>
      <c r="D408" s="3">
        <v>1.3366</v>
      </c>
      <c r="E408" s="3">
        <v>1.3387</v>
      </c>
      <c r="F408" s="4">
        <f t="shared" si="10"/>
        <v>-5.3639404478179826E-3</v>
      </c>
    </row>
    <row r="409" spans="1:6" x14ac:dyDescent="0.3">
      <c r="A409" s="2">
        <v>40882</v>
      </c>
      <c r="B409" s="3">
        <v>1.3407</v>
      </c>
      <c r="C409" s="3">
        <v>1.3485</v>
      </c>
      <c r="D409" s="3">
        <v>1.3379000000000001</v>
      </c>
      <c r="E409" s="3">
        <v>1.3398000000000001</v>
      </c>
      <c r="F409" s="4">
        <f t="shared" si="10"/>
        <v>-6.7151653334824668E-4</v>
      </c>
    </row>
    <row r="410" spans="1:6" x14ac:dyDescent="0.3">
      <c r="A410" s="2">
        <v>40883</v>
      </c>
      <c r="B410" s="3">
        <v>1.34</v>
      </c>
      <c r="C410" s="3">
        <v>1.3424</v>
      </c>
      <c r="D410" s="3">
        <v>1.3335999999999999</v>
      </c>
      <c r="E410" s="3">
        <v>1.3401000000000001</v>
      </c>
      <c r="F410" s="4">
        <f t="shared" si="10"/>
        <v>7.4624081225711848E-5</v>
      </c>
    </row>
    <row r="411" spans="1:6" x14ac:dyDescent="0.3">
      <c r="A411" s="2">
        <v>40884</v>
      </c>
      <c r="B411" s="3">
        <v>1.34</v>
      </c>
      <c r="C411" s="3">
        <v>1.3452</v>
      </c>
      <c r="D411" s="3">
        <v>1.3353999999999999</v>
      </c>
      <c r="E411" s="3">
        <v>1.3409</v>
      </c>
      <c r="F411" s="4">
        <f t="shared" si="10"/>
        <v>6.7141634063917516E-4</v>
      </c>
    </row>
    <row r="412" spans="1:6" x14ac:dyDescent="0.3">
      <c r="A412" s="2">
        <v>40885</v>
      </c>
      <c r="B412" s="3">
        <v>1.3411</v>
      </c>
      <c r="C412" s="3">
        <v>1.3455999999999999</v>
      </c>
      <c r="D412" s="3">
        <v>1.3292999999999999</v>
      </c>
      <c r="E412" s="3">
        <v>1.3341000000000001</v>
      </c>
      <c r="F412" s="4">
        <f t="shared" si="10"/>
        <v>-5.2332655321339801E-3</v>
      </c>
    </row>
    <row r="413" spans="1:6" x14ac:dyDescent="0.3">
      <c r="A413" s="2">
        <v>40886</v>
      </c>
      <c r="B413" s="3">
        <v>1.3340000000000001</v>
      </c>
      <c r="C413" s="3">
        <v>1.343</v>
      </c>
      <c r="D413" s="3">
        <v>1.3285</v>
      </c>
      <c r="E413" s="3">
        <v>1.3384</v>
      </c>
      <c r="F413" s="4">
        <f t="shared" si="10"/>
        <v>3.2929231970451091E-3</v>
      </c>
    </row>
    <row r="414" spans="1:6" x14ac:dyDescent="0.3">
      <c r="A414" s="2">
        <v>40889</v>
      </c>
      <c r="B414" s="3">
        <v>1.3348</v>
      </c>
      <c r="C414" s="3">
        <v>1.3355999999999999</v>
      </c>
      <c r="D414" s="3">
        <v>1.3168</v>
      </c>
      <c r="E414" s="3">
        <v>1.3186</v>
      </c>
      <c r="F414" s="4">
        <f t="shared" si="10"/>
        <v>-1.2210900198019658E-2</v>
      </c>
    </row>
    <row r="415" spans="1:6" x14ac:dyDescent="0.3">
      <c r="A415" s="2">
        <v>40890</v>
      </c>
      <c r="B415" s="3">
        <v>1.3185</v>
      </c>
      <c r="C415" s="3">
        <v>1.3234999999999999</v>
      </c>
      <c r="D415" s="3">
        <v>1.3012999999999999</v>
      </c>
      <c r="E415" s="3">
        <v>1.3032999999999999</v>
      </c>
      <c r="F415" s="4">
        <f t="shared" si="10"/>
        <v>-1.1595217256667409E-2</v>
      </c>
    </row>
    <row r="416" spans="1:6" x14ac:dyDescent="0.3">
      <c r="A416" s="2">
        <v>40891</v>
      </c>
      <c r="B416" s="3">
        <v>1.3036000000000001</v>
      </c>
      <c r="C416" s="3">
        <v>1.3062</v>
      </c>
      <c r="D416" s="3">
        <v>1.2949999999999999</v>
      </c>
      <c r="E416" s="3">
        <v>1.2982</v>
      </c>
      <c r="F416" s="4">
        <f t="shared" si="10"/>
        <v>-4.150978364038313E-3</v>
      </c>
    </row>
    <row r="417" spans="1:6" x14ac:dyDescent="0.3">
      <c r="A417" s="2">
        <v>40892</v>
      </c>
      <c r="B417" s="3">
        <v>1.2981</v>
      </c>
      <c r="C417" s="3">
        <v>1.3047</v>
      </c>
      <c r="D417" s="3">
        <v>1.296</v>
      </c>
      <c r="E417" s="3">
        <v>1.3011999999999999</v>
      </c>
      <c r="F417" s="4">
        <f t="shared" si="10"/>
        <v>2.3852587002475591E-3</v>
      </c>
    </row>
    <row r="418" spans="1:6" x14ac:dyDescent="0.3">
      <c r="A418" s="2">
        <v>40893</v>
      </c>
      <c r="B418" s="3">
        <v>1.3013999999999999</v>
      </c>
      <c r="C418" s="3">
        <v>1.3083</v>
      </c>
      <c r="D418" s="3">
        <v>1.3</v>
      </c>
      <c r="E418" s="3">
        <v>1.3042</v>
      </c>
      <c r="F418" s="4">
        <f t="shared" si="10"/>
        <v>2.1492178982183505E-3</v>
      </c>
    </row>
    <row r="419" spans="1:6" x14ac:dyDescent="0.3">
      <c r="A419" s="2">
        <v>40896</v>
      </c>
      <c r="B419" s="3">
        <v>1.3033999999999999</v>
      </c>
      <c r="C419" s="3">
        <v>1.304</v>
      </c>
      <c r="D419" s="3">
        <v>1.2986</v>
      </c>
      <c r="E419" s="3">
        <v>1.2996000000000001</v>
      </c>
      <c r="F419" s="4">
        <f t="shared" si="10"/>
        <v>-2.9197101033346393E-3</v>
      </c>
    </row>
    <row r="420" spans="1:6" x14ac:dyDescent="0.3">
      <c r="A420" s="2">
        <v>40897</v>
      </c>
      <c r="B420" s="3">
        <v>1.2995000000000001</v>
      </c>
      <c r="C420" s="3">
        <v>1.3130999999999999</v>
      </c>
      <c r="D420" s="3">
        <v>1.2995000000000001</v>
      </c>
      <c r="E420" s="3">
        <v>1.3080000000000001</v>
      </c>
      <c r="F420" s="4">
        <f t="shared" si="10"/>
        <v>6.5196779355990034E-3</v>
      </c>
    </row>
    <row r="421" spans="1:6" x14ac:dyDescent="0.3">
      <c r="A421" s="2">
        <v>40898</v>
      </c>
      <c r="B421" s="3">
        <v>1.3080000000000001</v>
      </c>
      <c r="C421" s="3">
        <v>1.3196000000000001</v>
      </c>
      <c r="D421" s="3">
        <v>1.3028999999999999</v>
      </c>
      <c r="E421" s="3">
        <v>1.3046</v>
      </c>
      <c r="F421" s="4">
        <f t="shared" si="10"/>
        <v>-2.6027726551484213E-3</v>
      </c>
    </row>
    <row r="422" spans="1:6" x14ac:dyDescent="0.3">
      <c r="A422" s="2">
        <v>40899</v>
      </c>
      <c r="B422" s="3">
        <v>1.3045</v>
      </c>
      <c r="C422" s="3">
        <v>1.3119000000000001</v>
      </c>
      <c r="D422" s="3">
        <v>1.3021</v>
      </c>
      <c r="E422" s="3">
        <v>1.3047</v>
      </c>
      <c r="F422" s="4">
        <f t="shared" si="10"/>
        <v>1.5330369491923598E-4</v>
      </c>
    </row>
    <row r="423" spans="1:6" x14ac:dyDescent="0.3">
      <c r="A423" s="2">
        <v>40900</v>
      </c>
      <c r="B423" s="3">
        <v>1.3048</v>
      </c>
      <c r="C423" s="3">
        <v>1.3092999999999999</v>
      </c>
      <c r="D423" s="3">
        <v>1.3028999999999999</v>
      </c>
      <c r="E423" s="3">
        <v>1.3041</v>
      </c>
      <c r="F423" s="4">
        <f t="shared" si="10"/>
        <v>-5.366246439479647E-4</v>
      </c>
    </row>
    <row r="424" spans="1:6" x14ac:dyDescent="0.3">
      <c r="A424" s="2">
        <v>40903</v>
      </c>
      <c r="B424" s="3">
        <v>1.304</v>
      </c>
      <c r="C424" s="3">
        <v>1.3082</v>
      </c>
      <c r="D424" s="3">
        <v>1.304</v>
      </c>
      <c r="E424" s="3">
        <v>1.3056000000000001</v>
      </c>
      <c r="F424" s="4">
        <f t="shared" si="10"/>
        <v>1.2262417232442935E-3</v>
      </c>
    </row>
    <row r="425" spans="1:6" x14ac:dyDescent="0.3">
      <c r="A425" s="2">
        <v>40904</v>
      </c>
      <c r="B425" s="3">
        <v>1.3055000000000001</v>
      </c>
      <c r="C425" s="3">
        <v>1.3082</v>
      </c>
      <c r="D425" s="3">
        <v>1.3046</v>
      </c>
      <c r="E425" s="3">
        <v>1.3067</v>
      </c>
      <c r="F425" s="4">
        <f t="shared" si="10"/>
        <v>9.1876585591680346E-4</v>
      </c>
    </row>
    <row r="426" spans="1:6" x14ac:dyDescent="0.3">
      <c r="A426" s="2">
        <v>40905</v>
      </c>
      <c r="B426" s="3">
        <v>1.3066</v>
      </c>
      <c r="C426" s="3">
        <v>1.3078000000000001</v>
      </c>
      <c r="D426" s="3">
        <v>1.2915000000000001</v>
      </c>
      <c r="E426" s="3">
        <v>1.2938000000000001</v>
      </c>
      <c r="F426" s="4">
        <f t="shared" si="10"/>
        <v>-9.844718796764856E-3</v>
      </c>
    </row>
    <row r="427" spans="1:6" x14ac:dyDescent="0.3">
      <c r="A427" s="2">
        <v>40906</v>
      </c>
      <c r="B427" s="3">
        <v>1.294</v>
      </c>
      <c r="C427" s="3">
        <v>1.2964</v>
      </c>
      <c r="D427" s="3">
        <v>1.2861</v>
      </c>
      <c r="E427" s="3">
        <v>1.2962</v>
      </c>
      <c r="F427" s="4">
        <f t="shared" si="10"/>
        <v>1.6987109327697843E-3</v>
      </c>
    </row>
    <row r="428" spans="1:6" x14ac:dyDescent="0.3">
      <c r="A428" s="2">
        <v>40907</v>
      </c>
      <c r="B428" s="3">
        <v>1.2961</v>
      </c>
      <c r="C428" s="3">
        <v>1.2998000000000001</v>
      </c>
      <c r="D428" s="3">
        <v>1.2907</v>
      </c>
      <c r="E428" s="3">
        <v>1.2954000000000001</v>
      </c>
      <c r="F428" s="4">
        <f t="shared" si="10"/>
        <v>-5.402276805126638E-4</v>
      </c>
    </row>
    <row r="429" spans="1:6" x14ac:dyDescent="0.3">
      <c r="A429" s="2">
        <v>40910</v>
      </c>
      <c r="B429" s="3">
        <v>1.2943</v>
      </c>
      <c r="C429" s="3">
        <v>1.2966</v>
      </c>
      <c r="D429" s="3">
        <v>1.2921</v>
      </c>
      <c r="E429" s="3">
        <v>1.2932999999999999</v>
      </c>
      <c r="F429" s="4">
        <f t="shared" si="10"/>
        <v>-7.7291702719398472E-4</v>
      </c>
    </row>
    <row r="430" spans="1:6" x14ac:dyDescent="0.3">
      <c r="A430" s="2">
        <v>40911</v>
      </c>
      <c r="B430" s="3">
        <v>1.2931999999999999</v>
      </c>
      <c r="C430" s="3">
        <v>1.3075000000000001</v>
      </c>
      <c r="D430" s="3">
        <v>1.2931999999999999</v>
      </c>
      <c r="E430" s="3">
        <v>1.3049999999999999</v>
      </c>
      <c r="F430" s="4">
        <f t="shared" si="10"/>
        <v>9.0832739055157121E-3</v>
      </c>
    </row>
    <row r="431" spans="1:6" x14ac:dyDescent="0.3">
      <c r="A431" s="2">
        <v>40912</v>
      </c>
      <c r="B431" s="3">
        <v>1.3048999999999999</v>
      </c>
      <c r="C431" s="3">
        <v>1.3071999999999999</v>
      </c>
      <c r="D431" s="3">
        <v>1.2901</v>
      </c>
      <c r="E431" s="3">
        <v>1.2941</v>
      </c>
      <c r="F431" s="4">
        <f t="shared" si="10"/>
        <v>-8.3109366405766712E-3</v>
      </c>
    </row>
    <row r="432" spans="1:6" x14ac:dyDescent="0.3">
      <c r="A432" s="2">
        <v>40913</v>
      </c>
      <c r="B432" s="3">
        <v>1.294</v>
      </c>
      <c r="C432" s="3">
        <v>1.2945</v>
      </c>
      <c r="D432" s="3">
        <v>1.2773000000000001</v>
      </c>
      <c r="E432" s="3">
        <v>1.2786</v>
      </c>
      <c r="F432" s="4">
        <f t="shared" si="10"/>
        <v>-1.1972466728219489E-2</v>
      </c>
    </row>
    <row r="433" spans="1:6" x14ac:dyDescent="0.3">
      <c r="A433" s="2">
        <v>40914</v>
      </c>
      <c r="B433" s="3">
        <v>1.2784</v>
      </c>
      <c r="C433" s="3">
        <v>1.2810999999999999</v>
      </c>
      <c r="D433" s="3">
        <v>1.2702</v>
      </c>
      <c r="E433" s="3">
        <v>1.2718</v>
      </c>
      <c r="F433" s="4">
        <f t="shared" si="10"/>
        <v>-5.1760761787027574E-3</v>
      </c>
    </row>
    <row r="434" spans="1:6" x14ac:dyDescent="0.3">
      <c r="A434" s="2">
        <v>40917</v>
      </c>
      <c r="B434" s="3">
        <v>1.2693000000000001</v>
      </c>
      <c r="C434" s="3">
        <v>1.2785</v>
      </c>
      <c r="D434" s="3">
        <v>1.2669999999999999</v>
      </c>
      <c r="E434" s="3">
        <v>1.2762</v>
      </c>
      <c r="F434" s="4">
        <f t="shared" si="10"/>
        <v>5.4213450401149176E-3</v>
      </c>
    </row>
    <row r="435" spans="1:6" x14ac:dyDescent="0.3">
      <c r="A435" s="2">
        <v>40918</v>
      </c>
      <c r="B435" s="3">
        <v>1.2763</v>
      </c>
      <c r="C435" s="3">
        <v>1.2816000000000001</v>
      </c>
      <c r="D435" s="3">
        <v>1.2746</v>
      </c>
      <c r="E435" s="3">
        <v>1.2777000000000001</v>
      </c>
      <c r="F435" s="4">
        <f t="shared" si="10"/>
        <v>1.0963196086324347E-3</v>
      </c>
    </row>
    <row r="436" spans="1:6" x14ac:dyDescent="0.3">
      <c r="A436" s="2">
        <v>40919</v>
      </c>
      <c r="B436" s="3">
        <v>1.2774000000000001</v>
      </c>
      <c r="C436" s="3">
        <v>1.2787999999999999</v>
      </c>
      <c r="D436" s="3">
        <v>1.2665999999999999</v>
      </c>
      <c r="E436" s="3">
        <v>1.2704</v>
      </c>
      <c r="F436" s="4">
        <f t="shared" si="10"/>
        <v>-5.4949506346176217E-3</v>
      </c>
    </row>
    <row r="437" spans="1:6" x14ac:dyDescent="0.3">
      <c r="A437" s="2">
        <v>40920</v>
      </c>
      <c r="B437" s="3">
        <v>1.2706</v>
      </c>
      <c r="C437" s="3">
        <v>1.2843</v>
      </c>
      <c r="D437" s="3">
        <v>1.2703</v>
      </c>
      <c r="E437" s="3">
        <v>1.2810999999999999</v>
      </c>
      <c r="F437" s="4">
        <f t="shared" si="10"/>
        <v>8.229854029955205E-3</v>
      </c>
    </row>
    <row r="438" spans="1:6" x14ac:dyDescent="0.3">
      <c r="A438" s="2">
        <v>40921</v>
      </c>
      <c r="B438" s="3">
        <v>1.2811999999999999</v>
      </c>
      <c r="C438" s="3">
        <v>1.2879</v>
      </c>
      <c r="D438" s="3">
        <v>1.2628999999999999</v>
      </c>
      <c r="E438" s="3">
        <v>1.2678</v>
      </c>
      <c r="F438" s="4">
        <f t="shared" si="10"/>
        <v>-1.0514023884936914E-2</v>
      </c>
    </row>
    <row r="439" spans="1:6" x14ac:dyDescent="0.3">
      <c r="A439" s="2">
        <v>40924</v>
      </c>
      <c r="B439" s="3">
        <v>1.2637</v>
      </c>
      <c r="C439" s="3">
        <v>1.2685999999999999</v>
      </c>
      <c r="D439" s="3">
        <v>1.2627999999999999</v>
      </c>
      <c r="E439" s="3">
        <v>1.2665</v>
      </c>
      <c r="F439" s="4">
        <f t="shared" si="10"/>
        <v>2.2132646770947123E-3</v>
      </c>
    </row>
    <row r="440" spans="1:6" x14ac:dyDescent="0.3">
      <c r="A440" s="2">
        <v>40925</v>
      </c>
      <c r="B440" s="3">
        <v>1.2665999999999999</v>
      </c>
      <c r="C440" s="3">
        <v>1.2806</v>
      </c>
      <c r="D440" s="3">
        <v>1.2652000000000001</v>
      </c>
      <c r="E440" s="3">
        <v>1.2735000000000001</v>
      </c>
      <c r="F440" s="4">
        <f t="shared" si="10"/>
        <v>5.4328703371817862E-3</v>
      </c>
    </row>
    <row r="441" spans="1:6" x14ac:dyDescent="0.3">
      <c r="A441" s="2">
        <v>40926</v>
      </c>
      <c r="B441" s="3">
        <v>1.2734000000000001</v>
      </c>
      <c r="C441" s="3">
        <v>1.2867</v>
      </c>
      <c r="D441" s="3">
        <v>1.2734000000000001</v>
      </c>
      <c r="E441" s="3">
        <v>1.286</v>
      </c>
      <c r="F441" s="4">
        <f t="shared" si="10"/>
        <v>9.8461372146396685E-3</v>
      </c>
    </row>
    <row r="442" spans="1:6" x14ac:dyDescent="0.3">
      <c r="A442" s="2">
        <v>40927</v>
      </c>
      <c r="B442" s="3">
        <v>1.2861</v>
      </c>
      <c r="C442" s="3">
        <v>1.2969999999999999</v>
      </c>
      <c r="D442" s="3">
        <v>1.2842</v>
      </c>
      <c r="E442" s="3">
        <v>1.2966</v>
      </c>
      <c r="F442" s="4">
        <f t="shared" si="10"/>
        <v>8.1310704688541922E-3</v>
      </c>
    </row>
    <row r="443" spans="1:6" x14ac:dyDescent="0.3">
      <c r="A443" s="2">
        <v>40928</v>
      </c>
      <c r="B443" s="3">
        <v>1.2965</v>
      </c>
      <c r="C443" s="3">
        <v>1.2985</v>
      </c>
      <c r="D443" s="3">
        <v>1.2890999999999999</v>
      </c>
      <c r="E443" s="3">
        <v>1.2930999999999999</v>
      </c>
      <c r="F443" s="4">
        <f t="shared" si="10"/>
        <v>-2.6258896769132492E-3</v>
      </c>
    </row>
    <row r="444" spans="1:6" x14ac:dyDescent="0.3">
      <c r="A444" s="2">
        <v>40931</v>
      </c>
      <c r="B444" s="3">
        <v>1.2879</v>
      </c>
      <c r="C444" s="3">
        <v>1.3050999999999999</v>
      </c>
      <c r="D444" s="3">
        <v>1.2879</v>
      </c>
      <c r="E444" s="3">
        <v>1.3010999999999999</v>
      </c>
      <c r="F444" s="4">
        <f t="shared" si="10"/>
        <v>1.0197075610805545E-2</v>
      </c>
    </row>
    <row r="445" spans="1:6" x14ac:dyDescent="0.3">
      <c r="A445" s="2">
        <v>40932</v>
      </c>
      <c r="B445" s="3">
        <v>1.3011999999999999</v>
      </c>
      <c r="C445" s="3">
        <v>1.3061</v>
      </c>
      <c r="D445" s="3">
        <v>1.2956000000000001</v>
      </c>
      <c r="E445" s="3">
        <v>1.3032999999999999</v>
      </c>
      <c r="F445" s="4">
        <f t="shared" si="10"/>
        <v>1.6125939374775885E-3</v>
      </c>
    </row>
    <row r="446" spans="1:6" x14ac:dyDescent="0.3">
      <c r="A446" s="2">
        <v>40933</v>
      </c>
      <c r="B446" s="3">
        <v>1.3031999999999999</v>
      </c>
      <c r="C446" s="3">
        <v>1.3120000000000001</v>
      </c>
      <c r="D446" s="3">
        <v>1.2934000000000001</v>
      </c>
      <c r="E446" s="3">
        <v>1.3105</v>
      </c>
      <c r="F446" s="4">
        <f t="shared" si="10"/>
        <v>5.5859654756257957E-3</v>
      </c>
    </row>
    <row r="447" spans="1:6" x14ac:dyDescent="0.3">
      <c r="A447" s="2">
        <v>40934</v>
      </c>
      <c r="B447" s="3">
        <v>1.3103</v>
      </c>
      <c r="C447" s="3">
        <v>1.3183</v>
      </c>
      <c r="D447" s="3">
        <v>1.3092999999999999</v>
      </c>
      <c r="E447" s="3">
        <v>1.3106</v>
      </c>
      <c r="F447" s="4">
        <f t="shared" si="10"/>
        <v>2.2892899485690697E-4</v>
      </c>
    </row>
    <row r="448" spans="1:6" x14ac:dyDescent="0.3">
      <c r="A448" s="2">
        <v>40935</v>
      </c>
      <c r="B448" s="3">
        <v>1.3105</v>
      </c>
      <c r="C448" s="3">
        <v>1.3232999999999999</v>
      </c>
      <c r="D448" s="3">
        <v>1.3080000000000001</v>
      </c>
      <c r="E448" s="3">
        <v>1.3217000000000001</v>
      </c>
      <c r="F448" s="4">
        <f t="shared" si="10"/>
        <v>8.5100430002999945E-3</v>
      </c>
    </row>
    <row r="449" spans="1:6" x14ac:dyDescent="0.3">
      <c r="A449" s="2">
        <v>40938</v>
      </c>
      <c r="B449" s="3">
        <v>1.3212999999999999</v>
      </c>
      <c r="C449" s="3">
        <v>1.3219000000000001</v>
      </c>
      <c r="D449" s="3">
        <v>1.3080000000000001</v>
      </c>
      <c r="E449" s="3">
        <v>1.3141</v>
      </c>
      <c r="F449" s="4">
        <f t="shared" si="10"/>
        <v>-5.4640797705787312E-3</v>
      </c>
    </row>
    <row r="450" spans="1:6" x14ac:dyDescent="0.3">
      <c r="A450" s="2">
        <v>40939</v>
      </c>
      <c r="B450" s="3">
        <v>1.3142</v>
      </c>
      <c r="C450" s="3">
        <v>1.3211999999999999</v>
      </c>
      <c r="D450" s="3">
        <v>1.3045</v>
      </c>
      <c r="E450" s="3">
        <v>1.3083</v>
      </c>
      <c r="F450" s="4">
        <f t="shared" si="10"/>
        <v>-4.4995309469370876E-3</v>
      </c>
    </row>
    <row r="451" spans="1:6" x14ac:dyDescent="0.3">
      <c r="A451" s="2">
        <v>40940</v>
      </c>
      <c r="B451" s="3">
        <v>1.3081</v>
      </c>
      <c r="C451" s="3">
        <v>1.3216000000000001</v>
      </c>
      <c r="D451" s="3">
        <v>1.3028999999999999</v>
      </c>
      <c r="E451" s="3">
        <v>1.3158000000000001</v>
      </c>
      <c r="F451" s="4">
        <f t="shared" ref="F451:F499" si="11">LN(E451/B451)</f>
        <v>5.8691429577162378E-3</v>
      </c>
    </row>
    <row r="452" spans="1:6" x14ac:dyDescent="0.3">
      <c r="A452" s="2">
        <v>40941</v>
      </c>
      <c r="B452" s="3">
        <v>1.3159000000000001</v>
      </c>
      <c r="C452" s="3">
        <v>1.3196000000000001</v>
      </c>
      <c r="D452" s="3">
        <v>1.3089</v>
      </c>
      <c r="E452" s="3">
        <v>1.3143</v>
      </c>
      <c r="F452" s="4">
        <f t="shared" si="11"/>
        <v>-1.2166376681324829E-3</v>
      </c>
    </row>
    <row r="453" spans="1:6" x14ac:dyDescent="0.3">
      <c r="A453" s="2">
        <v>40942</v>
      </c>
      <c r="B453" s="3">
        <v>1.3143</v>
      </c>
      <c r="C453" s="3">
        <v>1.3192999999999999</v>
      </c>
      <c r="D453" s="3">
        <v>1.3069999999999999</v>
      </c>
      <c r="E453" s="3">
        <v>1.3156000000000001</v>
      </c>
      <c r="F453" s="4">
        <f t="shared" si="11"/>
        <v>9.88630826939435E-4</v>
      </c>
    </row>
    <row r="454" spans="1:6" x14ac:dyDescent="0.3">
      <c r="A454" s="2">
        <v>40945</v>
      </c>
      <c r="B454" s="3">
        <v>1.3120000000000001</v>
      </c>
      <c r="C454" s="3">
        <v>1.3141</v>
      </c>
      <c r="D454" s="3">
        <v>1.3030999999999999</v>
      </c>
      <c r="E454" s="3">
        <v>1.3128</v>
      </c>
      <c r="F454" s="4">
        <f t="shared" si="11"/>
        <v>6.0957027184667986E-4</v>
      </c>
    </row>
    <row r="455" spans="1:6" x14ac:dyDescent="0.3">
      <c r="A455" s="2">
        <v>40946</v>
      </c>
      <c r="B455" s="3">
        <v>1.3129</v>
      </c>
      <c r="C455" s="3">
        <v>1.3268</v>
      </c>
      <c r="D455" s="3">
        <v>1.3091999999999999</v>
      </c>
      <c r="E455" s="3">
        <v>1.3259000000000001</v>
      </c>
      <c r="F455" s="4">
        <f t="shared" si="11"/>
        <v>9.8530431806085738E-3</v>
      </c>
    </row>
    <row r="456" spans="1:6" x14ac:dyDescent="0.3">
      <c r="A456" s="2">
        <v>40947</v>
      </c>
      <c r="B456" s="3">
        <v>1.3261000000000001</v>
      </c>
      <c r="C456" s="3">
        <v>1.3286</v>
      </c>
      <c r="D456" s="3">
        <v>1.3225</v>
      </c>
      <c r="E456" s="3">
        <v>1.3259000000000001</v>
      </c>
      <c r="F456" s="4">
        <f t="shared" si="11"/>
        <v>-1.5082956288023036E-4</v>
      </c>
    </row>
    <row r="457" spans="1:6" x14ac:dyDescent="0.3">
      <c r="A457" s="2">
        <v>40948</v>
      </c>
      <c r="B457" s="3">
        <v>1.3258000000000001</v>
      </c>
      <c r="C457" s="3">
        <v>1.3320000000000001</v>
      </c>
      <c r="D457" s="3">
        <v>1.3219000000000001</v>
      </c>
      <c r="E457" s="3">
        <v>1.3284</v>
      </c>
      <c r="F457" s="4">
        <f t="shared" si="11"/>
        <v>1.959159695300315E-3</v>
      </c>
    </row>
    <row r="458" spans="1:6" x14ac:dyDescent="0.3">
      <c r="A458" s="2">
        <v>40949</v>
      </c>
      <c r="B458" s="3">
        <v>1.3283</v>
      </c>
      <c r="C458" s="3">
        <v>1.329</v>
      </c>
      <c r="D458" s="3">
        <v>1.3158000000000001</v>
      </c>
      <c r="E458" s="3">
        <v>1.3194999999999999</v>
      </c>
      <c r="F458" s="4">
        <f t="shared" si="11"/>
        <v>-6.6470521950789396E-3</v>
      </c>
    </row>
    <row r="459" spans="1:6" x14ac:dyDescent="0.3">
      <c r="A459" s="2">
        <v>40952</v>
      </c>
      <c r="B459" s="3">
        <v>1.3236000000000001</v>
      </c>
      <c r="C459" s="3">
        <v>1.3282</v>
      </c>
      <c r="D459" s="3">
        <v>1.3182</v>
      </c>
      <c r="E459" s="3">
        <v>1.3182</v>
      </c>
      <c r="F459" s="4">
        <f t="shared" si="11"/>
        <v>-4.0881274288376394E-3</v>
      </c>
    </row>
    <row r="460" spans="1:6" x14ac:dyDescent="0.3">
      <c r="A460" s="2">
        <v>40953</v>
      </c>
      <c r="B460" s="3">
        <v>1.3182</v>
      </c>
      <c r="C460" s="3">
        <v>1.3214999999999999</v>
      </c>
      <c r="D460" s="3">
        <v>1.3083</v>
      </c>
      <c r="E460" s="3">
        <v>1.3130999999999999</v>
      </c>
      <c r="F460" s="4">
        <f t="shared" si="11"/>
        <v>-3.8764157536603028E-3</v>
      </c>
    </row>
    <row r="461" spans="1:6" x14ac:dyDescent="0.3">
      <c r="A461" s="2">
        <v>40954</v>
      </c>
      <c r="B461" s="3">
        <v>1.3131999999999999</v>
      </c>
      <c r="C461" s="3">
        <v>1.3189</v>
      </c>
      <c r="D461" s="3">
        <v>1.3048</v>
      </c>
      <c r="E461" s="3">
        <v>1.3064</v>
      </c>
      <c r="F461" s="4">
        <f t="shared" si="11"/>
        <v>-5.1916439711822042E-3</v>
      </c>
    </row>
    <row r="462" spans="1:6" x14ac:dyDescent="0.3">
      <c r="A462" s="2">
        <v>40955</v>
      </c>
      <c r="B462" s="3">
        <v>1.3064</v>
      </c>
      <c r="C462" s="3">
        <v>1.3156000000000001</v>
      </c>
      <c r="D462" s="3">
        <v>1.2978000000000001</v>
      </c>
      <c r="E462" s="3">
        <v>1.3128</v>
      </c>
      <c r="F462" s="4">
        <f t="shared" si="11"/>
        <v>4.8869981196256731E-3</v>
      </c>
    </row>
    <row r="463" spans="1:6" x14ac:dyDescent="0.3">
      <c r="A463" s="2">
        <v>40956</v>
      </c>
      <c r="B463" s="3">
        <v>1.3129</v>
      </c>
      <c r="C463" s="3">
        <v>1.3196000000000001</v>
      </c>
      <c r="D463" s="3">
        <v>1.3118000000000001</v>
      </c>
      <c r="E463" s="3">
        <v>1.3139000000000001</v>
      </c>
      <c r="F463" s="4">
        <f t="shared" si="11"/>
        <v>7.6138270771181397E-4</v>
      </c>
    </row>
    <row r="464" spans="1:6" x14ac:dyDescent="0.3">
      <c r="A464" s="2">
        <v>40959</v>
      </c>
      <c r="B464" s="3">
        <v>1.3203</v>
      </c>
      <c r="C464" s="3">
        <v>1.3274999999999999</v>
      </c>
      <c r="D464" s="3">
        <v>1.3185</v>
      </c>
      <c r="E464" s="3">
        <v>1.3242</v>
      </c>
      <c r="F464" s="4">
        <f t="shared" si="11"/>
        <v>2.949520005590317E-3</v>
      </c>
    </row>
    <row r="465" spans="1:6" x14ac:dyDescent="0.3">
      <c r="A465" s="2">
        <v>40960</v>
      </c>
      <c r="B465" s="3">
        <v>1.3241000000000001</v>
      </c>
      <c r="C465" s="3">
        <v>1.3291999999999999</v>
      </c>
      <c r="D465" s="3">
        <v>1.319</v>
      </c>
      <c r="E465" s="3">
        <v>1.3229</v>
      </c>
      <c r="F465" s="4">
        <f t="shared" si="11"/>
        <v>-9.0668687737681278E-4</v>
      </c>
    </row>
    <row r="466" spans="1:6" x14ac:dyDescent="0.3">
      <c r="A466" s="2">
        <v>40961</v>
      </c>
      <c r="B466" s="3">
        <v>1.3232999999999999</v>
      </c>
      <c r="C466" s="3">
        <v>1.3264</v>
      </c>
      <c r="D466" s="3">
        <v>1.3213999999999999</v>
      </c>
      <c r="E466" s="3">
        <v>1.3248</v>
      </c>
      <c r="F466" s="4">
        <f t="shared" si="11"/>
        <v>1.1328878519914684E-3</v>
      </c>
    </row>
    <row r="467" spans="1:6" x14ac:dyDescent="0.3">
      <c r="A467" s="2">
        <v>40962</v>
      </c>
      <c r="B467" s="3">
        <v>1.3246</v>
      </c>
      <c r="C467" s="3">
        <v>1.3378000000000001</v>
      </c>
      <c r="D467" s="3">
        <v>1.3233999999999999</v>
      </c>
      <c r="E467" s="3">
        <v>1.3369</v>
      </c>
      <c r="F467" s="4">
        <f t="shared" si="11"/>
        <v>9.2429739381977294E-3</v>
      </c>
    </row>
    <row r="468" spans="1:6" x14ac:dyDescent="0.3">
      <c r="A468" s="2">
        <v>40963</v>
      </c>
      <c r="B468" s="3">
        <v>1.3367</v>
      </c>
      <c r="C468" s="3">
        <v>1.3484</v>
      </c>
      <c r="D468" s="3">
        <v>1.3360000000000001</v>
      </c>
      <c r="E468" s="3">
        <v>1.3446</v>
      </c>
      <c r="F468" s="4">
        <f t="shared" si="11"/>
        <v>5.8926810575089346E-3</v>
      </c>
    </row>
    <row r="469" spans="1:6" x14ac:dyDescent="0.3">
      <c r="A469" s="2">
        <v>40966</v>
      </c>
      <c r="B469" s="3">
        <v>1.3466</v>
      </c>
      <c r="C469" s="3">
        <v>1.347</v>
      </c>
      <c r="D469" s="3">
        <v>1.3369</v>
      </c>
      <c r="E469" s="3">
        <v>1.3395999999999999</v>
      </c>
      <c r="F469" s="4">
        <f t="shared" si="11"/>
        <v>-5.2118351911311211E-3</v>
      </c>
    </row>
    <row r="470" spans="1:6" x14ac:dyDescent="0.3">
      <c r="A470" s="2">
        <v>40967</v>
      </c>
      <c r="B470" s="3">
        <v>1.3394999999999999</v>
      </c>
      <c r="C470" s="3">
        <v>1.3469</v>
      </c>
      <c r="D470" s="3">
        <v>1.3393999999999999</v>
      </c>
      <c r="E470" s="3">
        <v>1.3455999999999999</v>
      </c>
      <c r="F470" s="4">
        <f t="shared" si="11"/>
        <v>4.5436002340202494E-3</v>
      </c>
    </row>
    <row r="471" spans="1:6" x14ac:dyDescent="0.3">
      <c r="A471" s="2">
        <v>40968</v>
      </c>
      <c r="B471" s="3">
        <v>1.3456999999999999</v>
      </c>
      <c r="C471" s="3">
        <v>1.3485</v>
      </c>
      <c r="D471" s="3">
        <v>1.3320000000000001</v>
      </c>
      <c r="E471" s="3">
        <v>1.3322000000000001</v>
      </c>
      <c r="F471" s="4">
        <f t="shared" si="11"/>
        <v>-1.008261276841658E-2</v>
      </c>
    </row>
    <row r="472" spans="1:6" x14ac:dyDescent="0.3">
      <c r="A472" s="2">
        <v>40969</v>
      </c>
      <c r="B472" s="3">
        <v>1.3323</v>
      </c>
      <c r="C472" s="3">
        <v>1.3354999999999999</v>
      </c>
      <c r="D472" s="3">
        <v>1.3286</v>
      </c>
      <c r="E472" s="3">
        <v>1.331</v>
      </c>
      <c r="F472" s="4">
        <f t="shared" si="11"/>
        <v>-9.7623257105467647E-4</v>
      </c>
    </row>
    <row r="473" spans="1:6" x14ac:dyDescent="0.3">
      <c r="A473" s="2">
        <v>40970</v>
      </c>
      <c r="B473" s="3">
        <v>1.3308</v>
      </c>
      <c r="C473" s="3">
        <v>1.3331</v>
      </c>
      <c r="D473" s="3">
        <v>1.319</v>
      </c>
      <c r="E473" s="3">
        <v>1.3197000000000001</v>
      </c>
      <c r="F473" s="4">
        <f t="shared" si="11"/>
        <v>-8.3758271215378568E-3</v>
      </c>
    </row>
    <row r="474" spans="1:6" x14ac:dyDescent="0.3">
      <c r="A474" s="2">
        <v>40973</v>
      </c>
      <c r="B474" s="3">
        <v>1.3192999999999999</v>
      </c>
      <c r="C474" s="3">
        <v>1.3237000000000001</v>
      </c>
      <c r="D474" s="3">
        <v>1.3163</v>
      </c>
      <c r="E474" s="3">
        <v>1.3214999999999999</v>
      </c>
      <c r="F474" s="4">
        <f t="shared" si="11"/>
        <v>1.6661621546130057E-3</v>
      </c>
    </row>
    <row r="475" spans="1:6" x14ac:dyDescent="0.3">
      <c r="A475" s="2">
        <v>40974</v>
      </c>
      <c r="B475" s="3">
        <v>1.3213999999999999</v>
      </c>
      <c r="C475" s="3">
        <v>1.3225</v>
      </c>
      <c r="D475" s="3">
        <v>1.3106</v>
      </c>
      <c r="E475" s="3">
        <v>1.3110999999999999</v>
      </c>
      <c r="F475" s="4">
        <f t="shared" si="11"/>
        <v>-7.825301090429157E-3</v>
      </c>
    </row>
    <row r="476" spans="1:6" x14ac:dyDescent="0.3">
      <c r="A476" s="2">
        <v>40975</v>
      </c>
      <c r="B476" s="3">
        <v>1.3109999999999999</v>
      </c>
      <c r="C476" s="3">
        <v>1.3163</v>
      </c>
      <c r="D476" s="3">
        <v>1.31</v>
      </c>
      <c r="E476" s="3">
        <v>1.3147</v>
      </c>
      <c r="F476" s="4">
        <f t="shared" si="11"/>
        <v>2.8182979388587108E-3</v>
      </c>
    </row>
    <row r="477" spans="1:6" x14ac:dyDescent="0.3">
      <c r="A477" s="2">
        <v>40976</v>
      </c>
      <c r="B477" s="3">
        <v>1.3148</v>
      </c>
      <c r="C477" s="3">
        <v>1.3289</v>
      </c>
      <c r="D477" s="3">
        <v>1.3138000000000001</v>
      </c>
      <c r="E477" s="3">
        <v>1.3272999999999999</v>
      </c>
      <c r="F477" s="4">
        <f t="shared" si="11"/>
        <v>9.4622408420922798E-3</v>
      </c>
    </row>
    <row r="478" spans="1:6" x14ac:dyDescent="0.3">
      <c r="A478" s="2">
        <v>40977</v>
      </c>
      <c r="B478" s="3">
        <v>1.3272999999999999</v>
      </c>
      <c r="C478" s="3">
        <v>1.3275999999999999</v>
      </c>
      <c r="D478" s="3">
        <v>1.31</v>
      </c>
      <c r="E478" s="3">
        <v>1.3121</v>
      </c>
      <c r="F478" s="4">
        <f t="shared" si="11"/>
        <v>-1.1517896520486468E-2</v>
      </c>
    </row>
    <row r="479" spans="1:6" x14ac:dyDescent="0.3">
      <c r="A479" s="2">
        <v>40980</v>
      </c>
      <c r="B479" s="3">
        <v>1.3110999999999999</v>
      </c>
      <c r="C479" s="3">
        <v>1.3158000000000001</v>
      </c>
      <c r="D479" s="3">
        <v>1.3082</v>
      </c>
      <c r="E479" s="3">
        <v>1.3150999999999999</v>
      </c>
      <c r="F479" s="4">
        <f t="shared" si="11"/>
        <v>3.0462288425630352E-3</v>
      </c>
    </row>
    <row r="480" spans="1:6" x14ac:dyDescent="0.3">
      <c r="A480" s="2">
        <v>40981</v>
      </c>
      <c r="B480" s="3">
        <v>1.3154999999999999</v>
      </c>
      <c r="C480" s="3">
        <v>1.3189</v>
      </c>
      <c r="D480" s="3">
        <v>1.3055000000000001</v>
      </c>
      <c r="E480" s="3">
        <v>1.3082</v>
      </c>
      <c r="F480" s="4">
        <f t="shared" si="11"/>
        <v>-5.5646749532349904E-3</v>
      </c>
    </row>
    <row r="481" spans="1:6" x14ac:dyDescent="0.3">
      <c r="A481" s="2">
        <v>40982</v>
      </c>
      <c r="B481" s="3">
        <v>1.3082</v>
      </c>
      <c r="C481" s="3">
        <v>1.3089</v>
      </c>
      <c r="D481" s="3">
        <v>1.3013999999999999</v>
      </c>
      <c r="E481" s="3">
        <v>1.3028999999999999</v>
      </c>
      <c r="F481" s="4">
        <f t="shared" si="11"/>
        <v>-4.0595973182265613E-3</v>
      </c>
    </row>
    <row r="482" spans="1:6" x14ac:dyDescent="0.3">
      <c r="A482" s="2">
        <v>40983</v>
      </c>
      <c r="B482" s="3">
        <v>1.3029999999999999</v>
      </c>
      <c r="C482" s="3">
        <v>1.3118000000000001</v>
      </c>
      <c r="D482" s="3">
        <v>1.3006</v>
      </c>
      <c r="E482" s="3">
        <v>1.3079000000000001</v>
      </c>
      <c r="F482" s="4">
        <f t="shared" si="11"/>
        <v>3.7534993702616113E-3</v>
      </c>
    </row>
    <row r="483" spans="1:6" x14ac:dyDescent="0.3">
      <c r="A483" s="2">
        <v>40984</v>
      </c>
      <c r="B483" s="3">
        <v>1.3080000000000001</v>
      </c>
      <c r="C483" s="3">
        <v>1.3185</v>
      </c>
      <c r="D483" s="3">
        <v>1.3050999999999999</v>
      </c>
      <c r="E483" s="3">
        <v>1.3172999999999999</v>
      </c>
      <c r="F483" s="4">
        <f t="shared" si="11"/>
        <v>7.0849342186372292E-3</v>
      </c>
    </row>
    <row r="484" spans="1:6" x14ac:dyDescent="0.3">
      <c r="A484" s="2">
        <v>40987</v>
      </c>
      <c r="B484" s="3">
        <v>1.3182</v>
      </c>
      <c r="C484" s="3">
        <v>1.3263</v>
      </c>
      <c r="D484" s="3">
        <v>1.3145</v>
      </c>
      <c r="E484" s="3">
        <v>1.3237000000000001</v>
      </c>
      <c r="F484" s="4">
        <f t="shared" si="11"/>
        <v>4.1636761011056376E-3</v>
      </c>
    </row>
    <row r="485" spans="1:6" x14ac:dyDescent="0.3">
      <c r="A485" s="2">
        <v>40988</v>
      </c>
      <c r="B485" s="3">
        <v>1.3236000000000001</v>
      </c>
      <c r="C485" s="3">
        <v>1.325</v>
      </c>
      <c r="D485" s="3">
        <v>1.3176000000000001</v>
      </c>
      <c r="E485" s="3">
        <v>1.3222</v>
      </c>
      <c r="F485" s="4">
        <f t="shared" si="11"/>
        <v>-1.0582811479793533E-3</v>
      </c>
    </row>
    <row r="486" spans="1:6" x14ac:dyDescent="0.3">
      <c r="A486" s="2">
        <v>40989</v>
      </c>
      <c r="B486" s="3">
        <v>1.3222</v>
      </c>
      <c r="C486" s="3">
        <v>1.3283</v>
      </c>
      <c r="D486" s="3">
        <v>1.3183</v>
      </c>
      <c r="E486" s="3">
        <v>1.3213999999999999</v>
      </c>
      <c r="F486" s="4">
        <f t="shared" si="11"/>
        <v>-6.0523530369253854E-4</v>
      </c>
    </row>
    <row r="487" spans="1:6" x14ac:dyDescent="0.3">
      <c r="A487" s="2">
        <v>40990</v>
      </c>
      <c r="B487" s="3">
        <v>1.3213999999999999</v>
      </c>
      <c r="C487" s="3">
        <v>1.3253999999999999</v>
      </c>
      <c r="D487" s="3">
        <v>1.3138000000000001</v>
      </c>
      <c r="E487" s="3">
        <v>1.3198000000000001</v>
      </c>
      <c r="F487" s="4">
        <f t="shared" si="11"/>
        <v>-1.2115706464639353E-3</v>
      </c>
    </row>
    <row r="488" spans="1:6" x14ac:dyDescent="0.3">
      <c r="A488" s="2">
        <v>40991</v>
      </c>
      <c r="B488" s="3">
        <v>1.3198000000000001</v>
      </c>
      <c r="C488" s="3">
        <v>1.3291999999999999</v>
      </c>
      <c r="D488" s="3">
        <v>1.3193999999999999</v>
      </c>
      <c r="E488" s="3">
        <v>1.3267</v>
      </c>
      <c r="F488" s="4">
        <f t="shared" si="11"/>
        <v>5.2144459735498213E-3</v>
      </c>
    </row>
    <row r="489" spans="1:6" x14ac:dyDescent="0.3">
      <c r="A489" s="2">
        <v>40994</v>
      </c>
      <c r="B489" s="3">
        <v>1.3270999999999999</v>
      </c>
      <c r="C489" s="3">
        <v>1.3366</v>
      </c>
      <c r="D489" s="3">
        <v>1.3194999999999999</v>
      </c>
      <c r="E489" s="3">
        <v>1.3357000000000001</v>
      </c>
      <c r="F489" s="4">
        <f t="shared" si="11"/>
        <v>6.4593885398561536E-3</v>
      </c>
    </row>
    <row r="490" spans="1:6" x14ac:dyDescent="0.3">
      <c r="A490" s="2">
        <v>40995</v>
      </c>
      <c r="B490" s="3">
        <v>1.3358000000000001</v>
      </c>
      <c r="C490" s="3">
        <v>1.3384</v>
      </c>
      <c r="D490" s="3">
        <v>1.3312999999999999</v>
      </c>
      <c r="E490" s="3">
        <v>1.3312999999999999</v>
      </c>
      <c r="F490" s="4">
        <f t="shared" si="11"/>
        <v>-3.3744548536642025E-3</v>
      </c>
    </row>
    <row r="491" spans="1:6" x14ac:dyDescent="0.3">
      <c r="A491" s="2">
        <v>40996</v>
      </c>
      <c r="B491" s="3">
        <v>1.3312999999999999</v>
      </c>
      <c r="C491" s="3">
        <v>1.3371999999999999</v>
      </c>
      <c r="D491" s="3">
        <v>1.3280000000000001</v>
      </c>
      <c r="E491" s="3">
        <v>1.3314999999999999</v>
      </c>
      <c r="F491" s="4">
        <f t="shared" si="11"/>
        <v>1.5021781611533879E-4</v>
      </c>
    </row>
    <row r="492" spans="1:6" x14ac:dyDescent="0.3">
      <c r="A492" s="2">
        <v>40997</v>
      </c>
      <c r="B492" s="3">
        <v>1.3314999999999999</v>
      </c>
      <c r="C492" s="3">
        <v>1.3344</v>
      </c>
      <c r="D492" s="3">
        <v>1.3254999999999999</v>
      </c>
      <c r="E492" s="3">
        <v>1.3301000000000001</v>
      </c>
      <c r="F492" s="4">
        <f t="shared" si="11"/>
        <v>-1.0519988947363071E-3</v>
      </c>
    </row>
    <row r="493" spans="1:6" x14ac:dyDescent="0.3">
      <c r="A493" s="2">
        <v>40998</v>
      </c>
      <c r="B493" s="3">
        <v>1.33</v>
      </c>
      <c r="C493" s="3">
        <v>1.3374999999999999</v>
      </c>
      <c r="D493" s="3">
        <v>1.3297000000000001</v>
      </c>
      <c r="E493" s="3">
        <v>1.3339000000000001</v>
      </c>
      <c r="F493" s="4">
        <f t="shared" si="11"/>
        <v>2.9280399311989243E-3</v>
      </c>
    </row>
    <row r="494" spans="1:6" x14ac:dyDescent="0.3">
      <c r="A494" s="2">
        <v>41001</v>
      </c>
      <c r="B494" s="3">
        <v>1.3357000000000001</v>
      </c>
      <c r="C494" s="3">
        <v>1.3378000000000001</v>
      </c>
      <c r="D494" s="3">
        <v>1.3282</v>
      </c>
      <c r="E494" s="3">
        <v>1.3318000000000001</v>
      </c>
      <c r="F494" s="4">
        <f t="shared" si="11"/>
        <v>-2.9240883065377388E-3</v>
      </c>
    </row>
    <row r="495" spans="1:6" x14ac:dyDescent="0.3">
      <c r="A495" s="2">
        <v>41002</v>
      </c>
      <c r="B495" s="3">
        <v>1.3319000000000001</v>
      </c>
      <c r="C495" s="3">
        <v>1.3366</v>
      </c>
      <c r="D495" s="3">
        <v>1.3217000000000001</v>
      </c>
      <c r="E495" s="3">
        <v>1.3231999999999999</v>
      </c>
      <c r="F495" s="4">
        <f t="shared" si="11"/>
        <v>-6.5534489375581066E-3</v>
      </c>
    </row>
    <row r="496" spans="1:6" x14ac:dyDescent="0.3">
      <c r="A496" s="2">
        <v>41003</v>
      </c>
      <c r="B496" s="3">
        <v>1.3230999999999999</v>
      </c>
      <c r="C496" s="3">
        <v>1.3238000000000001</v>
      </c>
      <c r="D496" s="3">
        <v>1.3109999999999999</v>
      </c>
      <c r="E496" s="3">
        <v>1.3141</v>
      </c>
      <c r="F496" s="4">
        <f t="shared" si="11"/>
        <v>-6.82544739877283E-3</v>
      </c>
    </row>
    <row r="497" spans="1:6" x14ac:dyDescent="0.3">
      <c r="A497" s="2">
        <v>41004</v>
      </c>
      <c r="B497" s="3">
        <v>1.3140000000000001</v>
      </c>
      <c r="C497" s="3">
        <v>1.3163</v>
      </c>
      <c r="D497" s="3">
        <v>1.3038000000000001</v>
      </c>
      <c r="E497" s="3">
        <v>1.3063</v>
      </c>
      <c r="F497" s="4">
        <f t="shared" si="11"/>
        <v>-5.8772065520382227E-3</v>
      </c>
    </row>
    <row r="498" spans="1:6" x14ac:dyDescent="0.3">
      <c r="A498" s="2">
        <v>41005</v>
      </c>
      <c r="B498" s="3">
        <v>1.3063</v>
      </c>
      <c r="C498" s="3">
        <v>1.3110999999999999</v>
      </c>
      <c r="D498" s="3">
        <v>1.3055000000000001</v>
      </c>
      <c r="E498" s="3">
        <v>1.3095000000000001</v>
      </c>
      <c r="F498" s="4">
        <f t="shared" si="11"/>
        <v>2.4466714552490321E-3</v>
      </c>
    </row>
    <row r="499" spans="1:6" x14ac:dyDescent="0.3">
      <c r="A499" s="2">
        <v>41008</v>
      </c>
      <c r="B499" s="3">
        <v>1.3098000000000001</v>
      </c>
      <c r="C499" s="3">
        <v>1.3131999999999999</v>
      </c>
      <c r="D499" s="3">
        <v>1.3038000000000001</v>
      </c>
      <c r="E499" s="3">
        <v>1.3104</v>
      </c>
      <c r="F499" s="4">
        <f t="shared" si="11"/>
        <v>4.579803148516746E-4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499"/>
  <sheetViews>
    <sheetView zoomScale="75" zoomScaleNormal="75" workbookViewId="0">
      <selection activeCell="AE467" sqref="AE467"/>
    </sheetView>
  </sheetViews>
  <sheetFormatPr defaultRowHeight="14.4" x14ac:dyDescent="0.3"/>
  <sheetData>
    <row r="1" spans="2:5" x14ac:dyDescent="0.3">
      <c r="B1" t="s">
        <v>44</v>
      </c>
      <c r="C1" t="s">
        <v>45</v>
      </c>
      <c r="D1" t="s">
        <v>46</v>
      </c>
      <c r="E1" t="s">
        <v>47</v>
      </c>
    </row>
    <row r="2" spans="2:5" x14ac:dyDescent="0.3">
      <c r="B2" s="4">
        <v>-2.4045713934551387E-2</v>
      </c>
      <c r="C2" s="20">
        <f>_xll.EDF($B$2:$B$499,B2)</f>
        <v>2.008032128514056E-3</v>
      </c>
      <c r="D2" s="21">
        <f>B3-B2</f>
        <v>2.8553842926675906E-3</v>
      </c>
    </row>
    <row r="3" spans="2:5" x14ac:dyDescent="0.3">
      <c r="B3" s="4">
        <v>-2.1190329641883797E-2</v>
      </c>
      <c r="C3" s="20">
        <f>_xll.EDF($B$2:$B$499,B3)</f>
        <v>4.0160642570281121E-3</v>
      </c>
      <c r="D3" s="21">
        <f>B4-B3</f>
        <v>1.2188386757884181E-4</v>
      </c>
      <c r="E3" s="17">
        <f>C3-C2</f>
        <v>2.008032128514056E-3</v>
      </c>
    </row>
    <row r="4" spans="2:5" x14ac:dyDescent="0.3">
      <c r="B4" s="4">
        <v>-2.1068445774304955E-2</v>
      </c>
      <c r="C4" s="20">
        <f>_xll.EDF($B$2:$B$499,B4)</f>
        <v>6.024096385542169E-3</v>
      </c>
      <c r="D4" s="21">
        <f t="shared" ref="D4:D67" si="0">B5-B4</f>
        <v>1.5868678536900618E-3</v>
      </c>
      <c r="E4" s="17">
        <f t="shared" ref="E4:E67" si="1">C4-C3</f>
        <v>2.0080321285140569E-3</v>
      </c>
    </row>
    <row r="5" spans="2:5" x14ac:dyDescent="0.3">
      <c r="B5" s="4">
        <v>-1.9481577920614893E-2</v>
      </c>
      <c r="C5" s="20">
        <f>_xll.EDF($B$2:$B$499,B5)</f>
        <v>8.0321285140562242E-3</v>
      </c>
      <c r="D5" s="21">
        <f t="shared" si="0"/>
        <v>2.922504460237639E-4</v>
      </c>
      <c r="E5" s="17">
        <f t="shared" si="1"/>
        <v>2.0080321285140552E-3</v>
      </c>
    </row>
    <row r="6" spans="2:5" x14ac:dyDescent="0.3">
      <c r="B6" s="4">
        <v>-1.9189327474591129E-2</v>
      </c>
      <c r="C6" s="20">
        <f>_xll.EDF($B$2:$B$499,B6)</f>
        <v>1.0040160642570281E-2</v>
      </c>
      <c r="D6" s="21">
        <f t="shared" si="0"/>
        <v>8.7610162034694808E-4</v>
      </c>
      <c r="E6" s="17">
        <f t="shared" si="1"/>
        <v>2.0080321285140569E-3</v>
      </c>
    </row>
    <row r="7" spans="2:5" x14ac:dyDescent="0.3">
      <c r="B7" s="4">
        <v>-1.8313225854244181E-2</v>
      </c>
      <c r="C7" s="20">
        <f>_xll.EDF($B$2:$B$499,B7)</f>
        <v>1.2048192771084338E-2</v>
      </c>
      <c r="D7" s="21">
        <f t="shared" si="0"/>
        <v>1.9805854288184252E-3</v>
      </c>
      <c r="E7" s="17">
        <f t="shared" si="1"/>
        <v>2.0080321285140569E-3</v>
      </c>
    </row>
    <row r="8" spans="2:5" x14ac:dyDescent="0.3">
      <c r="B8" s="4">
        <v>-1.6332640425425756E-2</v>
      </c>
      <c r="C8" s="20">
        <f>_xll.EDF($B$2:$B$499,B8)</f>
        <v>1.4056224899598393E-2</v>
      </c>
      <c r="D8" s="21">
        <f t="shared" si="0"/>
        <v>6.2670838906851017E-5</v>
      </c>
      <c r="E8" s="17">
        <f t="shared" si="1"/>
        <v>2.0080321285140552E-3</v>
      </c>
    </row>
    <row r="9" spans="2:5" x14ac:dyDescent="0.3">
      <c r="B9" s="4">
        <v>-1.6269969586518905E-2</v>
      </c>
      <c r="C9" s="20">
        <f>_xll.EDF($B$2:$B$499,B9)</f>
        <v>1.6064257028112448E-2</v>
      </c>
      <c r="D9" s="21">
        <f t="shared" si="0"/>
        <v>1.8605463257433466E-4</v>
      </c>
      <c r="E9" s="17">
        <f t="shared" si="1"/>
        <v>2.0080321285140552E-3</v>
      </c>
    </row>
    <row r="10" spans="2:5" x14ac:dyDescent="0.3">
      <c r="B10" s="4">
        <v>-1.608391495394457E-2</v>
      </c>
      <c r="C10" s="20">
        <f>_xll.EDF($B$2:$B$499,B10)</f>
        <v>1.8072289156626505E-2</v>
      </c>
      <c r="D10" s="21">
        <f t="shared" si="0"/>
        <v>3.08665059987865E-4</v>
      </c>
      <c r="E10" s="17">
        <f t="shared" si="1"/>
        <v>2.0080321285140569E-3</v>
      </c>
    </row>
    <row r="11" spans="2:5" x14ac:dyDescent="0.3">
      <c r="B11" s="4">
        <v>-1.5775249893956705E-2</v>
      </c>
      <c r="C11" s="20">
        <f>_xll.EDF($B$2:$B$499,B11)</f>
        <v>2.0080321285140562E-2</v>
      </c>
      <c r="D11" s="21">
        <f t="shared" si="0"/>
        <v>2.6108707383568595E-4</v>
      </c>
      <c r="E11" s="17">
        <f t="shared" si="1"/>
        <v>2.0080321285140569E-3</v>
      </c>
    </row>
    <row r="12" spans="2:5" x14ac:dyDescent="0.3">
      <c r="B12" s="4">
        <v>-1.5514162820121019E-2</v>
      </c>
      <c r="C12" s="20">
        <f>_xll.EDF($B$2:$B$499,B12)</f>
        <v>2.2088353413654619E-2</v>
      </c>
      <c r="D12" s="21">
        <f t="shared" si="0"/>
        <v>2.444272447547028E-4</v>
      </c>
      <c r="E12" s="17">
        <f t="shared" si="1"/>
        <v>2.0080321285140569E-3</v>
      </c>
    </row>
    <row r="13" spans="2:5" x14ac:dyDescent="0.3">
      <c r="B13" s="4">
        <v>-1.5269735575366317E-2</v>
      </c>
      <c r="C13" s="20">
        <f>_xll.EDF($B$2:$B$499,B13)</f>
        <v>2.4096385542168676E-2</v>
      </c>
      <c r="D13" s="21">
        <f t="shared" si="0"/>
        <v>1.6244028014637465E-4</v>
      </c>
      <c r="E13" s="17">
        <f t="shared" si="1"/>
        <v>2.0080321285140569E-3</v>
      </c>
    </row>
    <row r="14" spans="2:5" x14ac:dyDescent="0.3">
      <c r="B14" s="4">
        <v>-1.5107295295219942E-2</v>
      </c>
      <c r="C14" s="20">
        <f>_xll.EDF($B$2:$B$499,B14)</f>
        <v>2.6104417670682729E-2</v>
      </c>
      <c r="D14" s="21">
        <f t="shared" si="0"/>
        <v>1.1496268024213663E-6</v>
      </c>
      <c r="E14" s="17">
        <f t="shared" si="1"/>
        <v>2.0080321285140534E-3</v>
      </c>
    </row>
    <row r="15" spans="2:5" x14ac:dyDescent="0.3">
      <c r="B15" s="4">
        <v>-1.5106145668417521E-2</v>
      </c>
      <c r="C15" s="20">
        <f>_xll.EDF($B$2:$B$499,B15)</f>
        <v>2.8112449799196786E-2</v>
      </c>
      <c r="D15" s="21">
        <f t="shared" si="0"/>
        <v>6.5141266416582702E-5</v>
      </c>
      <c r="E15" s="17">
        <f t="shared" si="1"/>
        <v>2.0080321285140569E-3</v>
      </c>
    </row>
    <row r="16" spans="2:5" x14ac:dyDescent="0.3">
      <c r="B16" s="4">
        <v>-1.5041004402000938E-2</v>
      </c>
      <c r="C16" s="20">
        <f>_xll.EDF($B$2:$B$499,B16)</f>
        <v>3.0120481927710843E-2</v>
      </c>
      <c r="D16" s="21">
        <f t="shared" si="0"/>
        <v>7.0556674116374965E-5</v>
      </c>
      <c r="E16" s="17">
        <f t="shared" si="1"/>
        <v>2.0080321285140569E-3</v>
      </c>
    </row>
    <row r="17" spans="2:5" x14ac:dyDescent="0.3">
      <c r="B17" s="4">
        <v>-1.4970447727884563E-2</v>
      </c>
      <c r="C17" s="20">
        <f>_xll.EDF($B$2:$B$499,B17)</f>
        <v>3.2128514056224897E-2</v>
      </c>
      <c r="D17" s="21">
        <f t="shared" si="0"/>
        <v>7.4591407851259776E-4</v>
      </c>
      <c r="E17" s="17">
        <f t="shared" si="1"/>
        <v>2.0080321285140534E-3</v>
      </c>
    </row>
    <row r="18" spans="2:5" x14ac:dyDescent="0.3">
      <c r="B18" s="4">
        <v>-1.4224533649371965E-2</v>
      </c>
      <c r="C18" s="20">
        <f>_xll.EDF($B$2:$B$499,B18)</f>
        <v>3.4136546184738957E-2</v>
      </c>
      <c r="D18" s="21">
        <f t="shared" si="0"/>
        <v>9.5696223859107615E-5</v>
      </c>
      <c r="E18" s="17">
        <f t="shared" si="1"/>
        <v>2.0080321285140604E-3</v>
      </c>
    </row>
    <row r="19" spans="2:5" x14ac:dyDescent="0.3">
      <c r="B19" s="4">
        <v>-1.4128837425512858E-2</v>
      </c>
      <c r="C19" s="20">
        <f>_xll.EDF($B$2:$B$499,B19)</f>
        <v>3.614457831325301E-2</v>
      </c>
      <c r="D19" s="21">
        <f t="shared" si="0"/>
        <v>2.5821224198712377E-4</v>
      </c>
      <c r="E19" s="17">
        <f t="shared" si="1"/>
        <v>2.0080321285140534E-3</v>
      </c>
    </row>
    <row r="20" spans="2:5" x14ac:dyDescent="0.3">
      <c r="B20" s="4">
        <v>-1.3870625183525734E-2</v>
      </c>
      <c r="C20" s="20">
        <f>_xll.EDF($B$2:$B$499,B20)</f>
        <v>3.8152610441767071E-2</v>
      </c>
      <c r="D20" s="21">
        <f t="shared" si="0"/>
        <v>2.1064604725668998E-4</v>
      </c>
      <c r="E20" s="17">
        <f t="shared" si="1"/>
        <v>2.0080321285140604E-3</v>
      </c>
    </row>
    <row r="21" spans="2:5" x14ac:dyDescent="0.3">
      <c r="B21" s="4">
        <v>-1.3659979136269044E-2</v>
      </c>
      <c r="C21" s="20">
        <f>_xll.EDF($B$2:$B$499,B21)</f>
        <v>4.0160642570281124E-2</v>
      </c>
      <c r="D21" s="21">
        <f t="shared" si="0"/>
        <v>3.7679493807519712E-5</v>
      </c>
      <c r="E21" s="17">
        <f t="shared" si="1"/>
        <v>2.0080321285140534E-3</v>
      </c>
    </row>
    <row r="22" spans="2:5" x14ac:dyDescent="0.3">
      <c r="B22" s="4">
        <v>-1.3622299642461524E-2</v>
      </c>
      <c r="C22" s="20">
        <f>_xll.EDF($B$2:$B$499,B22)</f>
        <v>4.2168674698795178E-2</v>
      </c>
      <c r="D22" s="21">
        <f t="shared" si="0"/>
        <v>5.2059316351850751E-4</v>
      </c>
      <c r="E22" s="17">
        <f t="shared" si="1"/>
        <v>2.0080321285140534E-3</v>
      </c>
    </row>
    <row r="23" spans="2:5" x14ac:dyDescent="0.3">
      <c r="B23" s="4">
        <v>-1.3101706478943017E-2</v>
      </c>
      <c r="C23" s="20">
        <f>_xll.EDF($B$2:$B$499,B23)</f>
        <v>4.4176706827309238E-2</v>
      </c>
      <c r="D23" s="21">
        <f t="shared" si="0"/>
        <v>2.7167190610036078E-4</v>
      </c>
      <c r="E23" s="17">
        <f t="shared" si="1"/>
        <v>2.0080321285140604E-3</v>
      </c>
    </row>
    <row r="24" spans="2:5" x14ac:dyDescent="0.3">
      <c r="B24" s="4">
        <v>-1.2830034572842656E-2</v>
      </c>
      <c r="C24" s="20">
        <f>_xll.EDF($B$2:$B$499,B24)</f>
        <v>4.6184738955823292E-2</v>
      </c>
      <c r="D24" s="21">
        <f t="shared" si="0"/>
        <v>1.5827050402009504E-4</v>
      </c>
      <c r="E24" s="17">
        <f t="shared" si="1"/>
        <v>2.0080321285140534E-3</v>
      </c>
    </row>
    <row r="25" spans="2:5" x14ac:dyDescent="0.3">
      <c r="B25" s="4">
        <v>-1.2671764068822561E-2</v>
      </c>
      <c r="C25" s="20">
        <f>_xll.EDF($B$2:$B$499,B25)</f>
        <v>4.8192771084337352E-2</v>
      </c>
      <c r="D25" s="21">
        <f t="shared" si="0"/>
        <v>1.0527644365266806E-4</v>
      </c>
      <c r="E25" s="17">
        <f t="shared" si="1"/>
        <v>2.0080321285140604E-3</v>
      </c>
    </row>
    <row r="26" spans="2:5" x14ac:dyDescent="0.3">
      <c r="B26" s="4">
        <v>-1.2566487625169893E-2</v>
      </c>
      <c r="C26" s="20">
        <f>_xll.EDF($B$2:$B$499,B26)</f>
        <v>5.0200803212851405E-2</v>
      </c>
      <c r="D26" s="21">
        <f t="shared" si="0"/>
        <v>1.7124446141047328E-4</v>
      </c>
      <c r="E26" s="17">
        <f t="shared" si="1"/>
        <v>2.0080321285140534E-3</v>
      </c>
    </row>
    <row r="27" spans="2:5" x14ac:dyDescent="0.3">
      <c r="B27" s="4">
        <v>-1.2395243163759419E-2</v>
      </c>
      <c r="C27" s="20">
        <f>_xll.EDF($B$2:$B$499,B27)</f>
        <v>5.2208835341365459E-2</v>
      </c>
      <c r="D27" s="21">
        <f t="shared" si="0"/>
        <v>1.8434296573976126E-4</v>
      </c>
      <c r="E27" s="17">
        <f t="shared" si="1"/>
        <v>2.0080321285140534E-3</v>
      </c>
    </row>
    <row r="28" spans="2:5" x14ac:dyDescent="0.3">
      <c r="B28" s="4">
        <v>-1.2210900198019658E-2</v>
      </c>
      <c r="C28" s="20">
        <f>_xll.EDF($B$2:$B$499,B28)</f>
        <v>5.4216867469879519E-2</v>
      </c>
      <c r="D28" s="21">
        <f t="shared" si="0"/>
        <v>1.7343916871074248E-4</v>
      </c>
      <c r="E28" s="17">
        <f t="shared" si="1"/>
        <v>2.0080321285140604E-3</v>
      </c>
    </row>
    <row r="29" spans="2:5" x14ac:dyDescent="0.3">
      <c r="B29" s="4">
        <v>-1.2037461029308916E-2</v>
      </c>
      <c r="C29" s="20">
        <f>_xll.EDF($B$2:$B$499,B29)</f>
        <v>5.6224899598393573E-2</v>
      </c>
      <c r="D29" s="21">
        <f t="shared" si="0"/>
        <v>1.7812977860392348E-5</v>
      </c>
      <c r="E29" s="17">
        <f t="shared" si="1"/>
        <v>2.0080321285140534E-3</v>
      </c>
    </row>
    <row r="30" spans="2:5" x14ac:dyDescent="0.3">
      <c r="B30" s="4">
        <v>-1.2019648051448523E-2</v>
      </c>
      <c r="C30" s="20">
        <f>_xll.EDF($B$2:$B$499,B30)</f>
        <v>5.8232931726907633E-2</v>
      </c>
      <c r="D30" s="21">
        <f t="shared" si="0"/>
        <v>2.2931763817086309E-5</v>
      </c>
      <c r="E30" s="17">
        <f t="shared" si="1"/>
        <v>2.0080321285140604E-3</v>
      </c>
    </row>
    <row r="31" spans="2:5" x14ac:dyDescent="0.3">
      <c r="B31" s="4">
        <v>-1.1996716287631437E-2</v>
      </c>
      <c r="C31" s="20">
        <f>_xll.EDF($B$2:$B$499,B31)</f>
        <v>6.0240963855421686E-2</v>
      </c>
      <c r="D31" s="21">
        <f t="shared" si="0"/>
        <v>2.4249559411947813E-5</v>
      </c>
      <c r="E31" s="17">
        <f t="shared" si="1"/>
        <v>2.0080321285140534E-3</v>
      </c>
    </row>
    <row r="32" spans="2:5" x14ac:dyDescent="0.3">
      <c r="B32" s="4">
        <v>-1.1972466728219489E-2</v>
      </c>
      <c r="C32" s="20">
        <f>_xll.EDF($B$2:$B$499,B32)</f>
        <v>6.224899598393574E-2</v>
      </c>
      <c r="D32" s="21">
        <f t="shared" si="0"/>
        <v>7.7936554830538088E-5</v>
      </c>
      <c r="E32" s="17">
        <f t="shared" si="1"/>
        <v>2.0080321285140534E-3</v>
      </c>
    </row>
    <row r="33" spans="2:5" x14ac:dyDescent="0.3">
      <c r="B33" s="4">
        <v>-1.1894530173388951E-2</v>
      </c>
      <c r="C33" s="20">
        <f>_xll.EDF($B$2:$B$499,B33)</f>
        <v>6.4257028112449793E-2</v>
      </c>
      <c r="D33" s="21">
        <f t="shared" si="0"/>
        <v>2.9931291672154192E-4</v>
      </c>
      <c r="E33" s="17">
        <f t="shared" si="1"/>
        <v>2.0080321285140534E-3</v>
      </c>
    </row>
    <row r="34" spans="2:5" x14ac:dyDescent="0.3">
      <c r="B34" s="4">
        <v>-1.1595217256667409E-2</v>
      </c>
      <c r="C34" s="20">
        <f>_xll.EDF($B$2:$B$499,B34)</f>
        <v>6.6265060240963861E-2</v>
      </c>
      <c r="D34" s="21">
        <f t="shared" si="0"/>
        <v>7.7320736180941374E-5</v>
      </c>
      <c r="E34" s="17">
        <f t="shared" si="1"/>
        <v>2.0080321285140673E-3</v>
      </c>
    </row>
    <row r="35" spans="2:5" x14ac:dyDescent="0.3">
      <c r="B35" s="4">
        <v>-1.1517896520486468E-2</v>
      </c>
      <c r="C35" s="20">
        <f>_xll.EDF($B$2:$B$499,B35)</f>
        <v>6.8273092369477914E-2</v>
      </c>
      <c r="D35" s="21">
        <f t="shared" si="0"/>
        <v>4.5495358249771425E-5</v>
      </c>
      <c r="E35" s="17">
        <f t="shared" si="1"/>
        <v>2.0080321285140534E-3</v>
      </c>
    </row>
    <row r="36" spans="2:5" x14ac:dyDescent="0.3">
      <c r="B36" s="4">
        <v>-1.1472401162236696E-2</v>
      </c>
      <c r="C36" s="20">
        <f>_xll.EDF($B$2:$B$499,B36)</f>
        <v>7.0281124497991967E-2</v>
      </c>
      <c r="D36" s="21">
        <f t="shared" si="0"/>
        <v>1.0470406201672396E-4</v>
      </c>
      <c r="E36" s="17">
        <f t="shared" si="1"/>
        <v>2.0080321285140534E-3</v>
      </c>
    </row>
    <row r="37" spans="2:5" x14ac:dyDescent="0.3">
      <c r="B37" s="4">
        <v>-1.1367697100219972E-2</v>
      </c>
      <c r="C37" s="20">
        <f>_xll.EDF($B$2:$B$499,B37)</f>
        <v>7.2289156626506021E-2</v>
      </c>
      <c r="D37" s="21">
        <f t="shared" si="0"/>
        <v>1.1816815111232067E-4</v>
      </c>
      <c r="E37" s="17">
        <f t="shared" si="1"/>
        <v>2.0080321285140534E-3</v>
      </c>
    </row>
    <row r="38" spans="2:5" x14ac:dyDescent="0.3">
      <c r="B38" s="4">
        <v>-1.1249528949107652E-2</v>
      </c>
      <c r="C38" s="20">
        <f>_xll.EDF($B$2:$B$499,B38)</f>
        <v>7.4297188755020074E-2</v>
      </c>
      <c r="D38" s="21">
        <f t="shared" si="0"/>
        <v>3.0371038271754212E-4</v>
      </c>
      <c r="E38" s="17">
        <f t="shared" si="1"/>
        <v>2.0080321285140534E-3</v>
      </c>
    </row>
    <row r="39" spans="2:5" x14ac:dyDescent="0.3">
      <c r="B39" s="4">
        <v>-1.094581856639011E-2</v>
      </c>
      <c r="C39" s="20">
        <f>_xll.EDF($B$2:$B$499,B39)</f>
        <v>7.6305220883534142E-2</v>
      </c>
      <c r="D39" s="21">
        <f t="shared" si="0"/>
        <v>2.1939025498114544E-4</v>
      </c>
      <c r="E39" s="17">
        <f t="shared" si="1"/>
        <v>2.0080321285140673E-3</v>
      </c>
    </row>
    <row r="40" spans="2:5" x14ac:dyDescent="0.3">
      <c r="B40" s="4">
        <v>-1.0726428311408964E-2</v>
      </c>
      <c r="C40" s="20">
        <f>_xll.EDF($B$2:$B$499,B40)</f>
        <v>7.8313253012048195E-2</v>
      </c>
      <c r="D40" s="21">
        <f t="shared" si="0"/>
        <v>3.5002335928045053E-5</v>
      </c>
      <c r="E40" s="17">
        <f t="shared" si="1"/>
        <v>2.0080321285140534E-3</v>
      </c>
    </row>
    <row r="41" spans="2:5" x14ac:dyDescent="0.3">
      <c r="B41" s="4">
        <v>-1.0691425975480919E-2</v>
      </c>
      <c r="C41" s="20">
        <f>_xll.EDF($B$2:$B$499,B41)</f>
        <v>8.0321285140562249E-2</v>
      </c>
      <c r="D41" s="21">
        <f t="shared" si="0"/>
        <v>4.6479517989923835E-5</v>
      </c>
      <c r="E41" s="17">
        <f t="shared" si="1"/>
        <v>2.0080321285140534E-3</v>
      </c>
    </row>
    <row r="42" spans="2:5" x14ac:dyDescent="0.3">
      <c r="B42" s="4">
        <v>-1.0644946457490995E-2</v>
      </c>
      <c r="C42" s="20">
        <f>_xll.EDF($B$2:$B$499,B42)</f>
        <v>8.2329317269076302E-2</v>
      </c>
      <c r="D42" s="21">
        <f t="shared" si="0"/>
        <v>1.0596041271706061E-4</v>
      </c>
      <c r="E42" s="17">
        <f t="shared" si="1"/>
        <v>2.0080321285140534E-3</v>
      </c>
    </row>
    <row r="43" spans="2:5" x14ac:dyDescent="0.3">
      <c r="B43" s="4">
        <v>-1.0538986044773935E-2</v>
      </c>
      <c r="C43" s="20">
        <f>_xll.EDF($B$2:$B$499,B43)</f>
        <v>8.4337349397590355E-2</v>
      </c>
      <c r="D43" s="21">
        <f t="shared" si="0"/>
        <v>2.4962159837020256E-5</v>
      </c>
      <c r="E43" s="17">
        <f t="shared" si="1"/>
        <v>2.0080321285140534E-3</v>
      </c>
    </row>
    <row r="44" spans="2:5" x14ac:dyDescent="0.3">
      <c r="B44" s="4">
        <v>-1.0514023884936914E-2</v>
      </c>
      <c r="C44" s="20">
        <f>_xll.EDF($B$2:$B$499,B44)</f>
        <v>8.6345381526104423E-2</v>
      </c>
      <c r="D44" s="21">
        <f t="shared" si="0"/>
        <v>3.6020050159047377E-4</v>
      </c>
      <c r="E44" s="17">
        <f t="shared" si="1"/>
        <v>2.0080321285140673E-3</v>
      </c>
    </row>
    <row r="45" spans="2:5" x14ac:dyDescent="0.3">
      <c r="B45" s="4">
        <v>-1.0153823383346441E-2</v>
      </c>
      <c r="C45" s="20">
        <f>_xll.EDF($B$2:$B$499,B45)</f>
        <v>8.8353413654618476E-2</v>
      </c>
      <c r="D45" s="21">
        <f t="shared" si="0"/>
        <v>7.1210614929860874E-5</v>
      </c>
      <c r="E45" s="17">
        <f t="shared" si="1"/>
        <v>2.0080321285140534E-3</v>
      </c>
    </row>
    <row r="46" spans="2:5" x14ac:dyDescent="0.3">
      <c r="B46" s="4">
        <v>-1.008261276841658E-2</v>
      </c>
      <c r="C46" s="20">
        <f>_xll.EDF($B$2:$B$499,B46)</f>
        <v>9.036144578313253E-2</v>
      </c>
      <c r="D46" s="21">
        <f t="shared" si="0"/>
        <v>9.5014140068162833E-5</v>
      </c>
      <c r="E46" s="17">
        <f t="shared" si="1"/>
        <v>2.0080321285140534E-3</v>
      </c>
    </row>
    <row r="47" spans="2:5" x14ac:dyDescent="0.3">
      <c r="B47" s="4">
        <v>-9.987598628348417E-3</v>
      </c>
      <c r="C47" s="20">
        <f>_xll.EDF($B$2:$B$499,B47)</f>
        <v>9.2369477911646583E-2</v>
      </c>
      <c r="D47" s="21">
        <f t="shared" si="0"/>
        <v>1.4287983158356096E-4</v>
      </c>
      <c r="E47" s="17">
        <f t="shared" si="1"/>
        <v>2.0080321285140534E-3</v>
      </c>
    </row>
    <row r="48" spans="2:5" x14ac:dyDescent="0.3">
      <c r="B48" s="4">
        <v>-9.844718796764856E-3</v>
      </c>
      <c r="C48" s="20">
        <f>_xll.EDF($B$2:$B$499,B48)</f>
        <v>9.4377510040160636E-2</v>
      </c>
      <c r="D48" s="21">
        <f t="shared" si="0"/>
        <v>9.4822917988297839E-6</v>
      </c>
      <c r="E48" s="17">
        <f t="shared" si="1"/>
        <v>2.0080321285140534E-3</v>
      </c>
    </row>
    <row r="49" spans="2:5" x14ac:dyDescent="0.3">
      <c r="B49" s="4">
        <v>-9.8352365049660263E-3</v>
      </c>
      <c r="C49" s="20">
        <f>_xll.EDF($B$2:$B$499,B49)</f>
        <v>9.6385542168674704E-2</v>
      </c>
      <c r="D49" s="21">
        <f t="shared" si="0"/>
        <v>2.9595640706963494E-4</v>
      </c>
      <c r="E49" s="17">
        <f t="shared" si="1"/>
        <v>2.0080321285140673E-3</v>
      </c>
    </row>
    <row r="50" spans="2:5" x14ac:dyDescent="0.3">
      <c r="B50" s="4">
        <v>-9.5392800978963913E-3</v>
      </c>
      <c r="C50" s="20">
        <f>_xll.EDF($B$2:$B$499,B50)</f>
        <v>9.8393574297188757E-2</v>
      </c>
      <c r="D50" s="21">
        <f t="shared" si="0"/>
        <v>5.620326158296135E-6</v>
      </c>
      <c r="E50" s="17">
        <f t="shared" si="1"/>
        <v>2.0080321285140534E-3</v>
      </c>
    </row>
    <row r="51" spans="2:5" x14ac:dyDescent="0.3">
      <c r="B51" s="4">
        <v>-9.5336597717380952E-3</v>
      </c>
      <c r="C51" s="20">
        <f>_xll.EDF($B$2:$B$499,B51)</f>
        <v>0.10040160642570281</v>
      </c>
      <c r="D51" s="21">
        <f t="shared" si="0"/>
        <v>1.9536483092249049E-5</v>
      </c>
      <c r="E51" s="17">
        <f t="shared" si="1"/>
        <v>2.0080321285140534E-3</v>
      </c>
    </row>
    <row r="52" spans="2:5" x14ac:dyDescent="0.3">
      <c r="B52" s="4">
        <v>-9.5141232886458461E-3</v>
      </c>
      <c r="C52" s="20">
        <f>_xll.EDF($B$2:$B$499,B52)</f>
        <v>0.10240963855421686</v>
      </c>
      <c r="D52" s="21">
        <f t="shared" si="0"/>
        <v>1.1562529481505893E-4</v>
      </c>
      <c r="E52" s="17">
        <f t="shared" si="1"/>
        <v>2.0080321285140534E-3</v>
      </c>
    </row>
    <row r="53" spans="2:5" x14ac:dyDescent="0.3">
      <c r="B53" s="4">
        <v>-9.3984979938307872E-3</v>
      </c>
      <c r="C53" s="20">
        <f>_xll.EDF($B$2:$B$499,B53)</f>
        <v>0.10441767068273092</v>
      </c>
      <c r="D53" s="21">
        <f t="shared" si="0"/>
        <v>3.7163839132297281E-4</v>
      </c>
      <c r="E53" s="17">
        <f t="shared" si="1"/>
        <v>2.0080321285140534E-3</v>
      </c>
    </row>
    <row r="54" spans="2:5" x14ac:dyDescent="0.3">
      <c r="B54" s="4">
        <v>-9.0268596025078144E-3</v>
      </c>
      <c r="C54" s="20">
        <f>_xll.EDF($B$2:$B$499,B54)</f>
        <v>0.10642570281124498</v>
      </c>
      <c r="D54" s="21">
        <f t="shared" si="0"/>
        <v>7.9095103694965321E-5</v>
      </c>
      <c r="E54" s="17">
        <f t="shared" si="1"/>
        <v>2.0080321285140673E-3</v>
      </c>
    </row>
    <row r="55" spans="2:5" x14ac:dyDescent="0.3">
      <c r="B55" s="4">
        <v>-8.9477644988128491E-3</v>
      </c>
      <c r="C55" s="20">
        <f>_xll.EDF($B$2:$B$499,B55)</f>
        <v>0.10843373493975904</v>
      </c>
      <c r="D55" s="21">
        <f t="shared" si="0"/>
        <v>2.2399812493831966E-5</v>
      </c>
      <c r="E55" s="17">
        <f t="shared" si="1"/>
        <v>2.0080321285140534E-3</v>
      </c>
    </row>
    <row r="56" spans="2:5" x14ac:dyDescent="0.3">
      <c r="B56" s="4">
        <v>-8.9253646863190171E-3</v>
      </c>
      <c r="C56" s="20">
        <f>_xll.EDF($B$2:$B$499,B56)</f>
        <v>0.11044176706827309</v>
      </c>
      <c r="D56" s="21">
        <f t="shared" si="0"/>
        <v>7.2629523025053225E-5</v>
      </c>
      <c r="E56" s="17">
        <f t="shared" si="1"/>
        <v>2.0080321285140534E-3</v>
      </c>
    </row>
    <row r="57" spans="2:5" x14ac:dyDescent="0.3">
      <c r="B57" s="4">
        <v>-8.8527351632939639E-3</v>
      </c>
      <c r="C57" s="20">
        <f>_xll.EDF($B$2:$B$499,B57)</f>
        <v>0.11244979919678715</v>
      </c>
      <c r="D57" s="21">
        <f t="shared" si="0"/>
        <v>3.9972265031746126E-4</v>
      </c>
      <c r="E57" s="17">
        <f t="shared" si="1"/>
        <v>2.0080321285140534E-3</v>
      </c>
    </row>
    <row r="58" spans="2:5" x14ac:dyDescent="0.3">
      <c r="B58" s="4">
        <v>-8.4530125129765026E-3</v>
      </c>
      <c r="C58" s="20">
        <f>_xll.EDF($B$2:$B$499,B58)</f>
        <v>0.1144578313253012</v>
      </c>
      <c r="D58" s="21">
        <f t="shared" si="0"/>
        <v>7.7185391438645834E-5</v>
      </c>
      <c r="E58" s="17">
        <f t="shared" si="1"/>
        <v>2.0080321285140534E-3</v>
      </c>
    </row>
    <row r="59" spans="2:5" x14ac:dyDescent="0.3">
      <c r="B59" s="4">
        <v>-8.3758271215378568E-3</v>
      </c>
      <c r="C59" s="20">
        <f>_xll.EDF($B$2:$B$499,B59)</f>
        <v>0.11646586345381527</v>
      </c>
      <c r="D59" s="21">
        <f t="shared" si="0"/>
        <v>1.9119530557856063E-5</v>
      </c>
      <c r="E59" s="17">
        <f t="shared" si="1"/>
        <v>2.0080321285140673E-3</v>
      </c>
    </row>
    <row r="60" spans="2:5" x14ac:dyDescent="0.3">
      <c r="B60" s="4">
        <v>-8.3567075909800007E-3</v>
      </c>
      <c r="C60" s="20">
        <f>_xll.EDF($B$2:$B$499,B60)</f>
        <v>0.11847389558232932</v>
      </c>
      <c r="D60" s="21">
        <f t="shared" si="0"/>
        <v>4.5770950403329486E-5</v>
      </c>
      <c r="E60" s="17">
        <f t="shared" si="1"/>
        <v>2.0080321285140534E-3</v>
      </c>
    </row>
    <row r="61" spans="2:5" x14ac:dyDescent="0.3">
      <c r="B61" s="4">
        <v>-8.3109366405766712E-3</v>
      </c>
      <c r="C61" s="20">
        <f>_xll.EDF($B$2:$B$499,B61)</f>
        <v>0.12048192771084337</v>
      </c>
      <c r="D61" s="21">
        <f t="shared" si="0"/>
        <v>3.4612218527655877E-5</v>
      </c>
      <c r="E61" s="17">
        <f t="shared" si="1"/>
        <v>2.0080321285140534E-3</v>
      </c>
    </row>
    <row r="62" spans="2:5" x14ac:dyDescent="0.3">
      <c r="B62" s="4">
        <v>-8.2763244220490154E-3</v>
      </c>
      <c r="C62" s="20">
        <f>_xll.EDF($B$2:$B$499,B62)</f>
        <v>0.12248995983935743</v>
      </c>
      <c r="D62" s="21">
        <f t="shared" si="0"/>
        <v>1.6690444631982035E-5</v>
      </c>
      <c r="E62" s="17">
        <f t="shared" si="1"/>
        <v>2.0080321285140534E-3</v>
      </c>
    </row>
    <row r="63" spans="2:5" x14ac:dyDescent="0.3">
      <c r="B63" s="4">
        <v>-8.2596339774170333E-3</v>
      </c>
      <c r="C63" s="20">
        <f>_xll.EDF($B$2:$B$499,B63)</f>
        <v>0.12449799196787148</v>
      </c>
      <c r="D63" s="21">
        <f t="shared" si="0"/>
        <v>4.7402717389406768E-5</v>
      </c>
      <c r="E63" s="17">
        <f t="shared" si="1"/>
        <v>2.0080321285140534E-3</v>
      </c>
    </row>
    <row r="64" spans="2:5" x14ac:dyDescent="0.3">
      <c r="B64" s="4">
        <v>-8.2122312600276266E-3</v>
      </c>
      <c r="C64" s="20">
        <f>_xll.EDF($B$2:$B$499,B64)</f>
        <v>0.12650602409638553</v>
      </c>
      <c r="D64" s="21">
        <f t="shared" si="0"/>
        <v>1.7837618057914284E-4</v>
      </c>
      <c r="E64" s="17">
        <f t="shared" si="1"/>
        <v>2.0080321285140534E-3</v>
      </c>
    </row>
    <row r="65" spans="2:5" x14ac:dyDescent="0.3">
      <c r="B65" s="4">
        <v>-8.0338550794484837E-3</v>
      </c>
      <c r="C65" s="20">
        <f>_xll.EDF($B$2:$B$499,B65)</f>
        <v>0.12851405622489959</v>
      </c>
      <c r="D65" s="21">
        <f t="shared" si="0"/>
        <v>6.6267883687727222E-5</v>
      </c>
      <c r="E65" s="17">
        <f t="shared" si="1"/>
        <v>2.0080321285140534E-3</v>
      </c>
    </row>
    <row r="66" spans="2:5" x14ac:dyDescent="0.3">
      <c r="B66" s="4">
        <v>-7.9675871957607565E-3</v>
      </c>
      <c r="C66" s="20">
        <f>_xll.EDF($B$2:$B$499,B66)</f>
        <v>0.13052208835341367</v>
      </c>
      <c r="D66" s="21">
        <f t="shared" si="0"/>
        <v>2.530717908192856E-5</v>
      </c>
      <c r="E66" s="17">
        <f t="shared" si="1"/>
        <v>2.0080321285140812E-3</v>
      </c>
    </row>
    <row r="67" spans="2:5" x14ac:dyDescent="0.3">
      <c r="B67" s="4">
        <v>-7.9422800166788279E-3</v>
      </c>
      <c r="C67" s="20">
        <f>_xll.EDF($B$2:$B$499,B67)</f>
        <v>0.13253012048192772</v>
      </c>
      <c r="D67" s="21">
        <f t="shared" si="0"/>
        <v>1.1697892624967093E-4</v>
      </c>
      <c r="E67" s="17">
        <f t="shared" si="1"/>
        <v>2.0080321285140534E-3</v>
      </c>
    </row>
    <row r="68" spans="2:5" x14ac:dyDescent="0.3">
      <c r="B68" s="4">
        <v>-7.825301090429157E-3</v>
      </c>
      <c r="C68" s="20">
        <f>_xll.EDF($B$2:$B$499,B68)</f>
        <v>0.13453815261044177</v>
      </c>
      <c r="D68" s="21">
        <f t="shared" ref="D68:D131" si="2">B69-B68</f>
        <v>1.8083883348329801E-4</v>
      </c>
      <c r="E68" s="17">
        <f t="shared" ref="E68:E131" si="3">C68-C67</f>
        <v>2.0080321285140534E-3</v>
      </c>
    </row>
    <row r="69" spans="2:5" x14ac:dyDescent="0.3">
      <c r="B69" s="4">
        <v>-7.644462256945859E-3</v>
      </c>
      <c r="C69" s="20">
        <f>_xll.EDF($B$2:$B$499,B69)</f>
        <v>0.13654618473895583</v>
      </c>
      <c r="D69" s="21">
        <f t="shared" si="2"/>
        <v>6.5184773733843737E-6</v>
      </c>
      <c r="E69" s="17">
        <f t="shared" si="3"/>
        <v>2.0080321285140534E-3</v>
      </c>
    </row>
    <row r="70" spans="2:5" x14ac:dyDescent="0.3">
      <c r="B70" s="4">
        <v>-7.6379437795724746E-3</v>
      </c>
      <c r="C70" s="20">
        <f>_xll.EDF($B$2:$B$499,B70)</f>
        <v>0.13855421686746988</v>
      </c>
      <c r="D70" s="21">
        <f t="shared" si="2"/>
        <v>1.8037741972241721E-5</v>
      </c>
      <c r="E70" s="17">
        <f t="shared" si="3"/>
        <v>2.0080321285140534E-3</v>
      </c>
    </row>
    <row r="71" spans="2:5" x14ac:dyDescent="0.3">
      <c r="B71" s="4">
        <v>-7.6199060376002329E-3</v>
      </c>
      <c r="C71" s="20">
        <f>_xll.EDF($B$2:$B$499,B71)</f>
        <v>0.14056224899598393</v>
      </c>
      <c r="D71" s="21">
        <f t="shared" si="2"/>
        <v>6.3554143588586721E-5</v>
      </c>
      <c r="E71" s="17">
        <f t="shared" si="3"/>
        <v>2.0080321285140534E-3</v>
      </c>
    </row>
    <row r="72" spans="2:5" x14ac:dyDescent="0.3">
      <c r="B72" s="4">
        <v>-7.5563518940116462E-3</v>
      </c>
      <c r="C72" s="20">
        <f>_xll.EDF($B$2:$B$499,B72)</f>
        <v>0.14257028112449799</v>
      </c>
      <c r="D72" s="21">
        <f t="shared" si="2"/>
        <v>2.9471763776960612E-5</v>
      </c>
      <c r="E72" s="17">
        <f t="shared" si="3"/>
        <v>2.0080321285140534E-3</v>
      </c>
    </row>
    <row r="73" spans="2:5" x14ac:dyDescent="0.3">
      <c r="B73" s="4">
        <v>-7.5268801302346856E-3</v>
      </c>
      <c r="C73" s="20">
        <f>_xll.EDF($B$2:$B$499,B73)</f>
        <v>0.14457831325301204</v>
      </c>
      <c r="D73" s="21">
        <f t="shared" si="2"/>
        <v>1.1710114261917481E-5</v>
      </c>
      <c r="E73" s="17">
        <f t="shared" si="3"/>
        <v>2.0080321285140534E-3</v>
      </c>
    </row>
    <row r="74" spans="2:5" x14ac:dyDescent="0.3">
      <c r="B74" s="4">
        <v>-7.5151700159727681E-3</v>
      </c>
      <c r="C74" s="20">
        <f>_xll.EDF($B$2:$B$499,B74)</f>
        <v>0.1465863453815261</v>
      </c>
      <c r="D74" s="21">
        <f t="shared" si="2"/>
        <v>2.7863399902578433E-5</v>
      </c>
      <c r="E74" s="17">
        <f t="shared" si="3"/>
        <v>2.0080321285140534E-3</v>
      </c>
    </row>
    <row r="75" spans="2:5" x14ac:dyDescent="0.3">
      <c r="B75" s="4">
        <v>-7.4873066160701897E-3</v>
      </c>
      <c r="C75" s="20">
        <f>_xll.EDF($B$2:$B$499,B75)</f>
        <v>0.14859437751004015</v>
      </c>
      <c r="D75" s="21">
        <f t="shared" si="2"/>
        <v>5.5390304034806659E-6</v>
      </c>
      <c r="E75" s="17">
        <f t="shared" si="3"/>
        <v>2.0080321285140534E-3</v>
      </c>
    </row>
    <row r="76" spans="2:5" x14ac:dyDescent="0.3">
      <c r="B76" s="4">
        <v>-7.481767585666709E-3</v>
      </c>
      <c r="C76" s="20">
        <f>_xll.EDF($B$2:$B$499,B76)</f>
        <v>0.15060240963855423</v>
      </c>
      <c r="D76" s="21">
        <f t="shared" si="2"/>
        <v>4.1317905346448768E-5</v>
      </c>
      <c r="E76" s="17">
        <f t="shared" si="3"/>
        <v>2.0080321285140812E-3</v>
      </c>
    </row>
    <row r="77" spans="2:5" x14ac:dyDescent="0.3">
      <c r="B77" s="4">
        <v>-7.4404496803202602E-3</v>
      </c>
      <c r="C77" s="20">
        <f>_xll.EDF($B$2:$B$499,B77)</f>
        <v>0.15261044176706828</v>
      </c>
      <c r="D77" s="21">
        <f t="shared" si="2"/>
        <v>2.9005270865738175E-5</v>
      </c>
      <c r="E77" s="17">
        <f t="shared" si="3"/>
        <v>2.0080321285140534E-3</v>
      </c>
    </row>
    <row r="78" spans="2:5" x14ac:dyDescent="0.3">
      <c r="B78" s="4">
        <v>-7.411444409454522E-3</v>
      </c>
      <c r="C78" s="20">
        <f>_xll.EDF($B$2:$B$499,B78)</f>
        <v>0.15461847389558234</v>
      </c>
      <c r="D78" s="21">
        <f t="shared" si="2"/>
        <v>3.284975259248632E-5</v>
      </c>
      <c r="E78" s="17">
        <f t="shared" si="3"/>
        <v>2.0080321285140534E-3</v>
      </c>
    </row>
    <row r="79" spans="2:5" x14ac:dyDescent="0.3">
      <c r="B79" s="4">
        <v>-7.3785946568620357E-3</v>
      </c>
      <c r="C79" s="20">
        <f>_xll.EDF($B$2:$B$499,B79)</f>
        <v>0.15662650602409639</v>
      </c>
      <c r="D79" s="21">
        <f t="shared" si="2"/>
        <v>2.1275303805063251E-4</v>
      </c>
      <c r="E79" s="17">
        <f t="shared" si="3"/>
        <v>2.0080321285140534E-3</v>
      </c>
    </row>
    <row r="80" spans="2:5" x14ac:dyDescent="0.3">
      <c r="B80" s="4">
        <v>-7.1658416188114032E-3</v>
      </c>
      <c r="C80" s="20">
        <f>_xll.EDF($B$2:$B$499,B80)</f>
        <v>0.15863453815261044</v>
      </c>
      <c r="D80" s="21">
        <f t="shared" si="2"/>
        <v>3.729326229111405E-5</v>
      </c>
      <c r="E80" s="17">
        <f t="shared" si="3"/>
        <v>2.0080321285140534E-3</v>
      </c>
    </row>
    <row r="81" spans="2:5" x14ac:dyDescent="0.3">
      <c r="B81" s="4">
        <v>-7.1285483565202892E-3</v>
      </c>
      <c r="C81" s="20">
        <f>_xll.EDF($B$2:$B$499,B81)</f>
        <v>0.1606425702811245</v>
      </c>
      <c r="D81" s="21">
        <f t="shared" si="2"/>
        <v>8.5467578612389433E-6</v>
      </c>
      <c r="E81" s="17">
        <f t="shared" si="3"/>
        <v>2.0080321285140534E-3</v>
      </c>
    </row>
    <row r="82" spans="2:5" x14ac:dyDescent="0.3">
      <c r="B82" s="4">
        <v>-7.1200015986590502E-3</v>
      </c>
      <c r="C82" s="20">
        <f>_xll.EDF($B$2:$B$499,B82)</f>
        <v>0.16265060240963855</v>
      </c>
      <c r="D82" s="21">
        <f t="shared" si="2"/>
        <v>6.2710665163145593E-5</v>
      </c>
      <c r="E82" s="17">
        <f t="shared" si="3"/>
        <v>2.0080321285140534E-3</v>
      </c>
    </row>
    <row r="83" spans="2:5" x14ac:dyDescent="0.3">
      <c r="B83" s="4">
        <v>-7.0572909334959046E-3</v>
      </c>
      <c r="C83" s="20">
        <f>_xll.EDF($B$2:$B$499,B83)</f>
        <v>0.1646586345381526</v>
      </c>
      <c r="D83" s="21">
        <f t="shared" si="2"/>
        <v>3.0661320189852466E-5</v>
      </c>
      <c r="E83" s="17">
        <f t="shared" si="3"/>
        <v>2.0080321285140534E-3</v>
      </c>
    </row>
    <row r="84" spans="2:5" x14ac:dyDescent="0.3">
      <c r="B84" s="4">
        <v>-7.0266296133060522E-3</v>
      </c>
      <c r="C84" s="20">
        <f>_xll.EDF($B$2:$B$499,B84)</f>
        <v>0.16666666666666666</v>
      </c>
      <c r="D84" s="21">
        <f t="shared" si="2"/>
        <v>4.2680485663434617E-5</v>
      </c>
      <c r="E84" s="17">
        <f t="shared" si="3"/>
        <v>2.0080321285140534E-3</v>
      </c>
    </row>
    <row r="85" spans="2:5" x14ac:dyDescent="0.3">
      <c r="B85" s="4">
        <v>-6.9839491276426175E-3</v>
      </c>
      <c r="C85" s="20">
        <f>_xll.EDF($B$2:$B$499,B85)</f>
        <v>0.16867469879518071</v>
      </c>
      <c r="D85" s="21">
        <f t="shared" si="2"/>
        <v>1.5790958775722778E-5</v>
      </c>
      <c r="E85" s="17">
        <f t="shared" si="3"/>
        <v>2.0080321285140534E-3</v>
      </c>
    </row>
    <row r="86" spans="2:5" x14ac:dyDescent="0.3">
      <c r="B86" s="4">
        <v>-6.9681581688668948E-3</v>
      </c>
      <c r="C86" s="20">
        <f>_xll.EDF($B$2:$B$499,B86)</f>
        <v>0.17068273092369479</v>
      </c>
      <c r="D86" s="21">
        <f t="shared" si="2"/>
        <v>4.5779723661761723E-5</v>
      </c>
      <c r="E86" s="17">
        <f t="shared" si="3"/>
        <v>2.0080321285140812E-3</v>
      </c>
    </row>
    <row r="87" spans="2:5" x14ac:dyDescent="0.3">
      <c r="B87" s="4">
        <v>-6.922378445205133E-3</v>
      </c>
      <c r="C87" s="20">
        <f>_xll.EDF($B$2:$B$499,B87)</f>
        <v>0.17269076305220885</v>
      </c>
      <c r="D87" s="21">
        <f t="shared" si="2"/>
        <v>9.6931046432303068E-5</v>
      </c>
      <c r="E87" s="17">
        <f t="shared" si="3"/>
        <v>2.0080321285140534E-3</v>
      </c>
    </row>
    <row r="88" spans="2:5" x14ac:dyDescent="0.3">
      <c r="B88" s="4">
        <v>-6.82544739877283E-3</v>
      </c>
      <c r="C88" s="20">
        <f>_xll.EDF($B$2:$B$499,B88)</f>
        <v>0.1746987951807229</v>
      </c>
      <c r="D88" s="21">
        <f t="shared" si="2"/>
        <v>1.2768981265899072E-5</v>
      </c>
      <c r="E88" s="17">
        <f t="shared" si="3"/>
        <v>2.0080321285140534E-3</v>
      </c>
    </row>
    <row r="89" spans="2:5" x14ac:dyDescent="0.3">
      <c r="B89" s="4">
        <v>-6.8126784175069309E-3</v>
      </c>
      <c r="C89" s="20">
        <f>_xll.EDF($B$2:$B$499,B89)</f>
        <v>0.17670682730923695</v>
      </c>
      <c r="D89" s="21">
        <f t="shared" si="2"/>
        <v>3.997879548152828E-5</v>
      </c>
      <c r="E89" s="17">
        <f t="shared" si="3"/>
        <v>2.0080321285140534E-3</v>
      </c>
    </row>
    <row r="90" spans="2:5" x14ac:dyDescent="0.3">
      <c r="B90" s="4">
        <v>-6.7726996220254026E-3</v>
      </c>
      <c r="C90" s="20">
        <f>_xll.EDF($B$2:$B$499,B90)</f>
        <v>0.17871485943775101</v>
      </c>
      <c r="D90" s="21">
        <f t="shared" si="2"/>
        <v>1.2564742694646299E-4</v>
      </c>
      <c r="E90" s="17">
        <f t="shared" si="3"/>
        <v>2.0080321285140534E-3</v>
      </c>
    </row>
    <row r="91" spans="2:5" x14ac:dyDescent="0.3">
      <c r="B91" s="4">
        <v>-6.6470521950789396E-3</v>
      </c>
      <c r="C91" s="20">
        <f>_xll.EDF($B$2:$B$499,B91)</f>
        <v>0.18072289156626506</v>
      </c>
      <c r="D91" s="21">
        <f t="shared" si="2"/>
        <v>9.3603257520833046E-5</v>
      </c>
      <c r="E91" s="17">
        <f t="shared" si="3"/>
        <v>2.0080321285140534E-3</v>
      </c>
    </row>
    <row r="92" spans="2:5" x14ac:dyDescent="0.3">
      <c r="B92" s="4">
        <v>-6.5534489375581066E-3</v>
      </c>
      <c r="C92" s="20">
        <f>_xll.EDF($B$2:$B$499,B92)</f>
        <v>0.18273092369477911</v>
      </c>
      <c r="D92" s="21">
        <f t="shared" si="2"/>
        <v>1.0952119828491844E-4</v>
      </c>
      <c r="E92" s="17">
        <f t="shared" si="3"/>
        <v>2.0080321285140534E-3</v>
      </c>
    </row>
    <row r="93" spans="2:5" x14ac:dyDescent="0.3">
      <c r="B93" s="4">
        <v>-6.4439277392731881E-3</v>
      </c>
      <c r="C93" s="20">
        <f>_xll.EDF($B$2:$B$499,B93)</f>
        <v>0.18473895582329317</v>
      </c>
      <c r="D93" s="21">
        <f t="shared" si="2"/>
        <v>4.568628618864274E-5</v>
      </c>
      <c r="E93" s="17">
        <f t="shared" si="3"/>
        <v>2.0080321285140534E-3</v>
      </c>
    </row>
    <row r="94" spans="2:5" x14ac:dyDescent="0.3">
      <c r="B94" s="4">
        <v>-6.3982414530845454E-3</v>
      </c>
      <c r="C94" s="20">
        <f>_xll.EDF($B$2:$B$499,B94)</f>
        <v>0.18674698795180722</v>
      </c>
      <c r="D94" s="21">
        <f t="shared" si="2"/>
        <v>2.8793167604722683E-5</v>
      </c>
      <c r="E94" s="17">
        <f t="shared" si="3"/>
        <v>2.0080321285140534E-3</v>
      </c>
    </row>
    <row r="95" spans="2:5" x14ac:dyDescent="0.3">
      <c r="B95" s="4">
        <v>-6.3694482854798227E-3</v>
      </c>
      <c r="C95" s="20">
        <f>_xll.EDF($B$2:$B$499,B95)</f>
        <v>0.18875502008032127</v>
      </c>
      <c r="D95" s="21">
        <f t="shared" si="2"/>
        <v>6.5858098088518446E-6</v>
      </c>
      <c r="E95" s="17">
        <f t="shared" si="3"/>
        <v>2.0080321285140534E-3</v>
      </c>
    </row>
    <row r="96" spans="2:5" x14ac:dyDescent="0.3">
      <c r="B96" s="4">
        <v>-6.3628624756709709E-3</v>
      </c>
      <c r="C96" s="20">
        <f>_xll.EDF($B$2:$B$499,B96)</f>
        <v>0.19076305220883535</v>
      </c>
      <c r="D96" s="21">
        <f t="shared" si="2"/>
        <v>8.4047050430177683E-5</v>
      </c>
      <c r="E96" s="17">
        <f t="shared" si="3"/>
        <v>2.0080321285140812E-3</v>
      </c>
    </row>
    <row r="97" spans="2:5" x14ac:dyDescent="0.3">
      <c r="B97" s="4">
        <v>-6.2788154252407932E-3</v>
      </c>
      <c r="C97" s="20">
        <f>_xll.EDF($B$2:$B$499,B97)</f>
        <v>0.19277108433734941</v>
      </c>
      <c r="D97" s="21">
        <f t="shared" si="2"/>
        <v>1.747436651707247E-4</v>
      </c>
      <c r="E97" s="17">
        <f t="shared" si="3"/>
        <v>2.0080321285140534E-3</v>
      </c>
    </row>
    <row r="98" spans="2:5" x14ac:dyDescent="0.3">
      <c r="B98" s="4">
        <v>-6.1040717600700685E-3</v>
      </c>
      <c r="C98" s="20">
        <f>_xll.EDF($B$2:$B$499,B98)</f>
        <v>0.19477911646586346</v>
      </c>
      <c r="D98" s="21">
        <f t="shared" si="2"/>
        <v>1.7823961988939086E-4</v>
      </c>
      <c r="E98" s="17">
        <f t="shared" si="3"/>
        <v>2.0080321285140534E-3</v>
      </c>
    </row>
    <row r="99" spans="2:5" x14ac:dyDescent="0.3">
      <c r="B99" s="4">
        <v>-5.9258321401806776E-3</v>
      </c>
      <c r="C99" s="20">
        <f>_xll.EDF($B$2:$B$499,B99)</f>
        <v>0.19678714859437751</v>
      </c>
      <c r="D99" s="21">
        <f t="shared" si="2"/>
        <v>4.8625588142454934E-5</v>
      </c>
      <c r="E99" s="17">
        <f t="shared" si="3"/>
        <v>2.0080321285140534E-3</v>
      </c>
    </row>
    <row r="100" spans="2:5" x14ac:dyDescent="0.3">
      <c r="B100" s="4">
        <v>-5.8772065520382227E-3</v>
      </c>
      <c r="C100" s="20">
        <f>_xll.EDF($B$2:$B$499,B100)</f>
        <v>0.19879518072289157</v>
      </c>
      <c r="D100" s="21">
        <f t="shared" si="2"/>
        <v>1.2545726771912707E-5</v>
      </c>
      <c r="E100" s="17">
        <f t="shared" si="3"/>
        <v>2.0080321285140534E-3</v>
      </c>
    </row>
    <row r="101" spans="2:5" x14ac:dyDescent="0.3">
      <c r="B101" s="4">
        <v>-5.86466082526631E-3</v>
      </c>
      <c r="C101" s="20">
        <f>_xll.EDF($B$2:$B$499,B101)</f>
        <v>0.20080321285140562</v>
      </c>
      <c r="D101" s="21">
        <f t="shared" si="2"/>
        <v>1.5428353140619754E-4</v>
      </c>
      <c r="E101" s="17">
        <f t="shared" si="3"/>
        <v>2.0080321285140534E-3</v>
      </c>
    </row>
    <row r="102" spans="2:5" x14ac:dyDescent="0.3">
      <c r="B102" s="4">
        <v>-5.7103772938601124E-3</v>
      </c>
      <c r="C102" s="20">
        <f>_xll.EDF($B$2:$B$499,B102)</f>
        <v>0.20281124497991967</v>
      </c>
      <c r="D102" s="21">
        <f t="shared" si="2"/>
        <v>7.9898646574511067E-5</v>
      </c>
      <c r="E102" s="17">
        <f t="shared" si="3"/>
        <v>2.0080321285140534E-3</v>
      </c>
    </row>
    <row r="103" spans="2:5" x14ac:dyDescent="0.3">
      <c r="B103" s="4">
        <v>-5.6304786472856014E-3</v>
      </c>
      <c r="C103" s="20">
        <f>_xll.EDF($B$2:$B$499,B103)</f>
        <v>0.20481927710843373</v>
      </c>
      <c r="D103" s="21">
        <f t="shared" si="2"/>
        <v>6.5803694050610949E-5</v>
      </c>
      <c r="E103" s="17">
        <f t="shared" si="3"/>
        <v>2.0080321285140534E-3</v>
      </c>
    </row>
    <row r="104" spans="2:5" x14ac:dyDescent="0.3">
      <c r="B104" s="4">
        <v>-5.5646749532349904E-3</v>
      </c>
      <c r="C104" s="20">
        <f>_xll.EDF($B$2:$B$499,B104)</f>
        <v>0.20682730923694778</v>
      </c>
      <c r="D104" s="21">
        <f t="shared" si="2"/>
        <v>6.9724318617368775E-5</v>
      </c>
      <c r="E104" s="17">
        <f t="shared" si="3"/>
        <v>2.0080321285140534E-3</v>
      </c>
    </row>
    <row r="105" spans="2:5" x14ac:dyDescent="0.3">
      <c r="B105" s="4">
        <v>-5.4949506346176217E-3</v>
      </c>
      <c r="C105" s="20">
        <f>_xll.EDF($B$2:$B$499,B105)</f>
        <v>0.20883534136546184</v>
      </c>
      <c r="D105" s="21">
        <f t="shared" si="2"/>
        <v>3.0870864038890465E-5</v>
      </c>
      <c r="E105" s="17">
        <f t="shared" si="3"/>
        <v>2.0080321285140534E-3</v>
      </c>
    </row>
    <row r="106" spans="2:5" x14ac:dyDescent="0.3">
      <c r="B106" s="4">
        <v>-5.4640797705787312E-3</v>
      </c>
      <c r="C106" s="20">
        <f>_xll.EDF($B$2:$B$499,B106)</f>
        <v>0.21084337349397592</v>
      </c>
      <c r="D106" s="21">
        <f t="shared" si="2"/>
        <v>7.040307520641588E-6</v>
      </c>
      <c r="E106" s="17">
        <f t="shared" si="3"/>
        <v>2.0080321285140812E-3</v>
      </c>
    </row>
    <row r="107" spans="2:5" x14ac:dyDescent="0.3">
      <c r="B107" s="4">
        <v>-5.4570394630580896E-3</v>
      </c>
      <c r="C107" s="20">
        <f>_xll.EDF($B$2:$B$499,B107)</f>
        <v>0.21285140562248997</v>
      </c>
      <c r="D107" s="21">
        <f t="shared" si="2"/>
        <v>9.3099015240107053E-5</v>
      </c>
      <c r="E107" s="17">
        <f t="shared" si="3"/>
        <v>2.0080321285140534E-3</v>
      </c>
    </row>
    <row r="108" spans="2:5" x14ac:dyDescent="0.3">
      <c r="B108" s="4">
        <v>-5.3639404478179826E-3</v>
      </c>
      <c r="C108" s="20">
        <f>_xll.EDF($B$2:$B$499,B108)</f>
        <v>0.21485943775100402</v>
      </c>
      <c r="D108" s="21">
        <f t="shared" si="2"/>
        <v>7.0194628221288344E-5</v>
      </c>
      <c r="E108" s="17">
        <f t="shared" si="3"/>
        <v>2.0080321285140534E-3</v>
      </c>
    </row>
    <row r="109" spans="2:5" x14ac:dyDescent="0.3">
      <c r="B109" s="4">
        <v>-5.2937458195966942E-3</v>
      </c>
      <c r="C109" s="20">
        <f>_xll.EDF($B$2:$B$499,B109)</f>
        <v>0.21686746987951808</v>
      </c>
      <c r="D109" s="21">
        <f t="shared" si="2"/>
        <v>1.2309067488703272E-5</v>
      </c>
      <c r="E109" s="17">
        <f t="shared" si="3"/>
        <v>2.0080321285140534E-3</v>
      </c>
    </row>
    <row r="110" spans="2:5" x14ac:dyDescent="0.3">
      <c r="B110" s="4">
        <v>-5.2814367521079909E-3</v>
      </c>
      <c r="C110" s="20">
        <f>_xll.EDF($B$2:$B$499,B110)</f>
        <v>0.21887550200803213</v>
      </c>
      <c r="D110" s="21">
        <f t="shared" si="2"/>
        <v>3.9995924570489748E-5</v>
      </c>
      <c r="E110" s="17">
        <f t="shared" si="3"/>
        <v>2.0080321285140534E-3</v>
      </c>
    </row>
    <row r="111" spans="2:5" x14ac:dyDescent="0.3">
      <c r="B111" s="4">
        <v>-5.2414408275375012E-3</v>
      </c>
      <c r="C111" s="20">
        <f>_xll.EDF($B$2:$B$499,B111)</f>
        <v>0.22088353413654618</v>
      </c>
      <c r="D111" s="21">
        <f t="shared" si="2"/>
        <v>8.1752954035211114E-6</v>
      </c>
      <c r="E111" s="17">
        <f t="shared" si="3"/>
        <v>2.0080321285140534E-3</v>
      </c>
    </row>
    <row r="112" spans="2:5" x14ac:dyDescent="0.3">
      <c r="B112" s="4">
        <v>-5.2332655321339801E-3</v>
      </c>
      <c r="C112" s="20">
        <f>_xll.EDF($B$2:$B$499,B112)</f>
        <v>0.22289156626506024</v>
      </c>
      <c r="D112" s="21">
        <f t="shared" si="2"/>
        <v>2.1430341002858996E-5</v>
      </c>
      <c r="E112" s="17">
        <f t="shared" si="3"/>
        <v>2.0080321285140534E-3</v>
      </c>
    </row>
    <row r="113" spans="2:5" x14ac:dyDescent="0.3">
      <c r="B113" s="4">
        <v>-5.2118351911311211E-3</v>
      </c>
      <c r="C113" s="20">
        <f>_xll.EDF($B$2:$B$499,B113)</f>
        <v>0.22489959839357429</v>
      </c>
      <c r="D113" s="21">
        <f t="shared" si="2"/>
        <v>2.0191219948916851E-5</v>
      </c>
      <c r="E113" s="17">
        <f t="shared" si="3"/>
        <v>2.0080321285140534E-3</v>
      </c>
    </row>
    <row r="114" spans="2:5" x14ac:dyDescent="0.3">
      <c r="B114" s="4">
        <v>-5.1916439711822042E-3</v>
      </c>
      <c r="C114" s="20">
        <f>_xll.EDF($B$2:$B$499,B114)</f>
        <v>0.22690763052208834</v>
      </c>
      <c r="D114" s="21">
        <f t="shared" si="2"/>
        <v>1.5567792479446833E-5</v>
      </c>
      <c r="E114" s="17">
        <f t="shared" si="3"/>
        <v>2.0080321285140534E-3</v>
      </c>
    </row>
    <row r="115" spans="2:5" x14ac:dyDescent="0.3">
      <c r="B115" s="4">
        <v>-5.1760761787027574E-3</v>
      </c>
      <c r="C115" s="20">
        <f>_xll.EDF($B$2:$B$499,B115)</f>
        <v>0.2289156626506024</v>
      </c>
      <c r="D115" s="21">
        <f t="shared" si="2"/>
        <v>2.4739312520828931E-4</v>
      </c>
      <c r="E115" s="17">
        <f t="shared" si="3"/>
        <v>2.0080321285140534E-3</v>
      </c>
    </row>
    <row r="116" spans="2:5" x14ac:dyDescent="0.3">
      <c r="B116" s="4">
        <v>-4.9286830534944681E-3</v>
      </c>
      <c r="C116" s="20">
        <f>_xll.EDF($B$2:$B$499,B116)</f>
        <v>0.23092369477911648</v>
      </c>
      <c r="D116" s="21">
        <f t="shared" si="2"/>
        <v>2.3027048581129687E-4</v>
      </c>
      <c r="E116" s="17">
        <f t="shared" si="3"/>
        <v>2.0080321285140812E-3</v>
      </c>
    </row>
    <row r="117" spans="2:5" x14ac:dyDescent="0.3">
      <c r="B117" s="4">
        <v>-4.6984125676831712E-3</v>
      </c>
      <c r="C117" s="20">
        <f>_xll.EDF($B$2:$B$499,B117)</f>
        <v>0.23293172690763053</v>
      </c>
      <c r="D117" s="21">
        <f t="shared" si="2"/>
        <v>3.2828393305889964E-5</v>
      </c>
      <c r="E117" s="17">
        <f t="shared" si="3"/>
        <v>2.0080321285140534E-3</v>
      </c>
    </row>
    <row r="118" spans="2:5" x14ac:dyDescent="0.3">
      <c r="B118" s="4">
        <v>-4.6655841743772812E-3</v>
      </c>
      <c r="C118" s="20">
        <f>_xll.EDF($B$2:$B$499,B118)</f>
        <v>0.23493975903614459</v>
      </c>
      <c r="D118" s="21">
        <f t="shared" si="2"/>
        <v>2.3572744116855289E-5</v>
      </c>
      <c r="E118" s="17">
        <f t="shared" si="3"/>
        <v>2.0080321285140534E-3</v>
      </c>
    </row>
    <row r="119" spans="2:5" x14ac:dyDescent="0.3">
      <c r="B119" s="4">
        <v>-4.642011430260426E-3</v>
      </c>
      <c r="C119" s="20">
        <f>_xll.EDF($B$2:$B$499,B119)</f>
        <v>0.23694779116465864</v>
      </c>
      <c r="D119" s="21">
        <f t="shared" si="2"/>
        <v>1.1231297812712426E-4</v>
      </c>
      <c r="E119" s="17">
        <f t="shared" si="3"/>
        <v>2.0080321285140534E-3</v>
      </c>
    </row>
    <row r="120" spans="2:5" x14ac:dyDescent="0.3">
      <c r="B120" s="4">
        <v>-4.5296984521333017E-3</v>
      </c>
      <c r="C120" s="20">
        <f>_xll.EDF($B$2:$B$499,B120)</f>
        <v>0.23895582329317269</v>
      </c>
      <c r="D120" s="21">
        <f t="shared" si="2"/>
        <v>8.5382156960354602E-6</v>
      </c>
      <c r="E120" s="17">
        <f t="shared" si="3"/>
        <v>2.0080321285140534E-3</v>
      </c>
    </row>
    <row r="121" spans="2:5" x14ac:dyDescent="0.3">
      <c r="B121" s="4">
        <v>-4.5211602364372662E-3</v>
      </c>
      <c r="C121" s="20">
        <f>_xll.EDF($B$2:$B$499,B121)</f>
        <v>0.24096385542168675</v>
      </c>
      <c r="D121" s="21">
        <f t="shared" si="2"/>
        <v>2.162928950017861E-5</v>
      </c>
      <c r="E121" s="17">
        <f t="shared" si="3"/>
        <v>2.0080321285140534E-3</v>
      </c>
    </row>
    <row r="122" spans="2:5" x14ac:dyDescent="0.3">
      <c r="B122" s="4">
        <v>-4.4995309469370876E-3</v>
      </c>
      <c r="C122" s="20">
        <f>_xll.EDF($B$2:$B$499,B122)</f>
        <v>0.2429718875502008</v>
      </c>
      <c r="D122" s="21">
        <f t="shared" si="2"/>
        <v>6.8820270721411253E-6</v>
      </c>
      <c r="E122" s="17">
        <f t="shared" si="3"/>
        <v>2.0080321285140534E-3</v>
      </c>
    </row>
    <row r="123" spans="2:5" x14ac:dyDescent="0.3">
      <c r="B123" s="4">
        <v>-4.4926489198649465E-3</v>
      </c>
      <c r="C123" s="20">
        <f>_xll.EDF($B$2:$B$499,B123)</f>
        <v>0.24497991967871485</v>
      </c>
      <c r="D123" s="21">
        <f t="shared" si="2"/>
        <v>4.5417630731623033E-5</v>
      </c>
      <c r="E123" s="17">
        <f t="shared" si="3"/>
        <v>2.0080321285140534E-3</v>
      </c>
    </row>
    <row r="124" spans="2:5" x14ac:dyDescent="0.3">
      <c r="B124" s="4">
        <v>-4.4472312891333235E-3</v>
      </c>
      <c r="C124" s="20">
        <f>_xll.EDF($B$2:$B$499,B124)</f>
        <v>0.24698795180722891</v>
      </c>
      <c r="D124" s="21">
        <f t="shared" si="2"/>
        <v>2.6636783736732651E-5</v>
      </c>
      <c r="E124" s="17">
        <f t="shared" si="3"/>
        <v>2.0080321285140534E-3</v>
      </c>
    </row>
    <row r="125" spans="2:5" x14ac:dyDescent="0.3">
      <c r="B125" s="4">
        <v>-4.4205945053965908E-3</v>
      </c>
      <c r="C125" s="20">
        <f>_xll.EDF($B$2:$B$499,B125)</f>
        <v>0.24899598393574296</v>
      </c>
      <c r="D125" s="21">
        <f t="shared" si="2"/>
        <v>1.9408780287792117E-5</v>
      </c>
      <c r="E125" s="17">
        <f t="shared" si="3"/>
        <v>2.0080321285140534E-3</v>
      </c>
    </row>
    <row r="126" spans="2:5" x14ac:dyDescent="0.3">
      <c r="B126" s="4">
        <v>-4.4011857251087987E-3</v>
      </c>
      <c r="C126" s="20">
        <f>_xll.EDF($B$2:$B$499,B126)</f>
        <v>0.25100401606425704</v>
      </c>
      <c r="D126" s="21">
        <f t="shared" si="2"/>
        <v>1.2226731216835075E-5</v>
      </c>
      <c r="E126" s="17">
        <f t="shared" si="3"/>
        <v>2.0080321285140812E-3</v>
      </c>
    </row>
    <row r="127" spans="2:5" x14ac:dyDescent="0.3">
      <c r="B127" s="4">
        <v>-4.3889589938919636E-3</v>
      </c>
      <c r="C127" s="20">
        <f>_xll.EDF($B$2:$B$499,B127)</f>
        <v>0.25301204819277107</v>
      </c>
      <c r="D127" s="21">
        <f t="shared" si="2"/>
        <v>2.3798062985365062E-4</v>
      </c>
      <c r="E127" s="17">
        <f t="shared" si="3"/>
        <v>2.0080321285140257E-3</v>
      </c>
    </row>
    <row r="128" spans="2:5" x14ac:dyDescent="0.3">
      <c r="B128" s="4">
        <v>-4.150978364038313E-3</v>
      </c>
      <c r="C128" s="20">
        <f>_xll.EDF($B$2:$B$499,B128)</f>
        <v>0.25502008032128515</v>
      </c>
      <c r="D128" s="21">
        <f t="shared" si="2"/>
        <v>6.2850935200673558E-5</v>
      </c>
      <c r="E128" s="17">
        <f t="shared" si="3"/>
        <v>2.0080321285140812E-3</v>
      </c>
    </row>
    <row r="129" spans="2:5" x14ac:dyDescent="0.3">
      <c r="B129" s="4">
        <v>-4.0881274288376394E-3</v>
      </c>
      <c r="C129" s="20">
        <f>_xll.EDF($B$2:$B$499,B129)</f>
        <v>0.25702811244979917</v>
      </c>
      <c r="D129" s="21">
        <f t="shared" si="2"/>
        <v>7.4771628440330543E-6</v>
      </c>
      <c r="E129" s="17">
        <f t="shared" si="3"/>
        <v>2.0080321285140257E-3</v>
      </c>
    </row>
    <row r="130" spans="2:5" x14ac:dyDescent="0.3">
      <c r="B130" s="4">
        <v>-4.0806502659936064E-3</v>
      </c>
      <c r="C130" s="20">
        <f>_xll.EDF($B$2:$B$499,B130)</f>
        <v>0.25903614457831325</v>
      </c>
      <c r="D130" s="21">
        <f t="shared" si="2"/>
        <v>2.1052947767045103E-5</v>
      </c>
      <c r="E130" s="17">
        <f t="shared" si="3"/>
        <v>2.0080321285140812E-3</v>
      </c>
    </row>
    <row r="131" spans="2:5" x14ac:dyDescent="0.3">
      <c r="B131" s="4">
        <v>-4.0595973182265613E-3</v>
      </c>
      <c r="C131" s="20">
        <f>_xll.EDF($B$2:$B$499,B131)</f>
        <v>0.26104417670682734</v>
      </c>
      <c r="D131" s="21">
        <f t="shared" si="2"/>
        <v>2.6492623236123655E-5</v>
      </c>
      <c r="E131" s="17">
        <f t="shared" si="3"/>
        <v>2.0080321285140812E-3</v>
      </c>
    </row>
    <row r="132" spans="2:5" x14ac:dyDescent="0.3">
      <c r="B132" s="4">
        <v>-4.0331046949904376E-3</v>
      </c>
      <c r="C132" s="20">
        <f>_xll.EDF($B$2:$B$499,B132)</f>
        <v>0.26305220883534136</v>
      </c>
      <c r="D132" s="21">
        <f t="shared" ref="D132:D195" si="4">B133-B132</f>
        <v>3.3670710879729615E-5</v>
      </c>
      <c r="E132" s="17">
        <f t="shared" ref="E132:E195" si="5">C132-C131</f>
        <v>2.0080321285140257E-3</v>
      </c>
    </row>
    <row r="133" spans="2:5" x14ac:dyDescent="0.3">
      <c r="B133" s="4">
        <v>-3.999433984110708E-3</v>
      </c>
      <c r="C133" s="20">
        <f>_xll.EDF($B$2:$B$499,B133)</f>
        <v>0.26506024096385544</v>
      </c>
      <c r="D133" s="21">
        <f t="shared" si="4"/>
        <v>5.6211209070780241E-5</v>
      </c>
      <c r="E133" s="17">
        <f t="shared" si="5"/>
        <v>2.0080321285140812E-3</v>
      </c>
    </row>
    <row r="134" spans="2:5" x14ac:dyDescent="0.3">
      <c r="B134" s="4">
        <v>-3.9432227750399278E-3</v>
      </c>
      <c r="C134" s="20">
        <f>_xll.EDF($B$2:$B$499,B134)</f>
        <v>0.26706827309236947</v>
      </c>
      <c r="D134" s="21">
        <f t="shared" si="4"/>
        <v>4.2827791291434776E-5</v>
      </c>
      <c r="E134" s="17">
        <f t="shared" si="5"/>
        <v>2.0080321285140257E-3</v>
      </c>
    </row>
    <row r="135" spans="2:5" x14ac:dyDescent="0.3">
      <c r="B135" s="4">
        <v>-3.900394983748493E-3</v>
      </c>
      <c r="C135" s="20">
        <f>_xll.EDF($B$2:$B$499,B135)</f>
        <v>0.26907630522088355</v>
      </c>
      <c r="D135" s="21">
        <f t="shared" si="4"/>
        <v>4.906613446298367E-6</v>
      </c>
      <c r="E135" s="17">
        <f t="shared" si="5"/>
        <v>2.0080321285140812E-3</v>
      </c>
    </row>
    <row r="136" spans="2:5" x14ac:dyDescent="0.3">
      <c r="B136" s="4">
        <v>-3.8954883703021946E-3</v>
      </c>
      <c r="C136" s="20">
        <f>_xll.EDF($B$2:$B$499,B136)</f>
        <v>0.27108433734939757</v>
      </c>
      <c r="D136" s="21">
        <f t="shared" si="4"/>
        <v>1.9072616641891815E-5</v>
      </c>
      <c r="E136" s="17">
        <f t="shared" si="5"/>
        <v>2.0080321285140257E-3</v>
      </c>
    </row>
    <row r="137" spans="2:5" x14ac:dyDescent="0.3">
      <c r="B137" s="4">
        <v>-3.8764157536603028E-3</v>
      </c>
      <c r="C137" s="20">
        <f>_xll.EDF($B$2:$B$499,B137)</f>
        <v>0.27309236947791166</v>
      </c>
      <c r="D137" s="21">
        <f t="shared" si="4"/>
        <v>1.514263067907513E-4</v>
      </c>
      <c r="E137" s="17">
        <f t="shared" si="5"/>
        <v>2.0080321285140812E-3</v>
      </c>
    </row>
    <row r="138" spans="2:5" x14ac:dyDescent="0.3">
      <c r="B138" s="4">
        <v>-3.7249894468695515E-3</v>
      </c>
      <c r="C138" s="20">
        <f>_xll.EDF($B$2:$B$499,B138)</f>
        <v>0.27510040160642568</v>
      </c>
      <c r="D138" s="21">
        <f t="shared" si="4"/>
        <v>5.9035588722330251E-7</v>
      </c>
      <c r="E138" s="17">
        <f t="shared" si="5"/>
        <v>2.0080321285140257E-3</v>
      </c>
    </row>
    <row r="139" spans="2:5" x14ac:dyDescent="0.3">
      <c r="B139" s="4">
        <v>-3.7243990909823282E-3</v>
      </c>
      <c r="C139" s="20">
        <f>_xll.EDF($B$2:$B$499,B139)</f>
        <v>0.27710843373493976</v>
      </c>
      <c r="D139" s="21">
        <f t="shared" si="4"/>
        <v>7.087089848254206E-5</v>
      </c>
      <c r="E139" s="17">
        <f t="shared" si="5"/>
        <v>2.0080321285140812E-3</v>
      </c>
    </row>
    <row r="140" spans="2:5" x14ac:dyDescent="0.3">
      <c r="B140" s="4">
        <v>-3.6535281924997861E-3</v>
      </c>
      <c r="C140" s="20">
        <f>_xll.EDF($B$2:$B$499,B140)</f>
        <v>0.27911646586345379</v>
      </c>
      <c r="D140" s="21">
        <f t="shared" si="4"/>
        <v>2.3760141921062416E-5</v>
      </c>
      <c r="E140" s="17">
        <f t="shared" si="5"/>
        <v>2.0080321285140257E-3</v>
      </c>
    </row>
    <row r="141" spans="2:5" x14ac:dyDescent="0.3">
      <c r="B141" s="4">
        <v>-3.6297680505787237E-3</v>
      </c>
      <c r="C141" s="20">
        <f>_xll.EDF($B$2:$B$499,B141)</f>
        <v>0.28112449799196787</v>
      </c>
      <c r="D141" s="21">
        <f t="shared" si="4"/>
        <v>1.5578437638854008E-5</v>
      </c>
      <c r="E141" s="17">
        <f t="shared" si="5"/>
        <v>2.0080321285140812E-3</v>
      </c>
    </row>
    <row r="142" spans="2:5" x14ac:dyDescent="0.3">
      <c r="B142" s="4">
        <v>-3.6141896129398697E-3</v>
      </c>
      <c r="C142" s="20">
        <f>_xll.EDF($B$2:$B$499,B142)</f>
        <v>0.28313253012048195</v>
      </c>
      <c r="D142" s="21">
        <f t="shared" si="4"/>
        <v>7.8013834381965037E-5</v>
      </c>
      <c r="E142" s="17">
        <f t="shared" si="5"/>
        <v>2.0080321285140812E-3</v>
      </c>
    </row>
    <row r="143" spans="2:5" x14ac:dyDescent="0.3">
      <c r="B143" s="4">
        <v>-3.5361757785579047E-3</v>
      </c>
      <c r="C143" s="20">
        <f>_xll.EDF($B$2:$B$499,B143)</f>
        <v>0.28514056224899598</v>
      </c>
      <c r="D143" s="21">
        <f t="shared" si="4"/>
        <v>5.1598749948317778E-5</v>
      </c>
      <c r="E143" s="17">
        <f t="shared" si="5"/>
        <v>2.0080321285140257E-3</v>
      </c>
    </row>
    <row r="144" spans="2:5" x14ac:dyDescent="0.3">
      <c r="B144" s="4">
        <v>-3.4845770286095869E-3</v>
      </c>
      <c r="C144" s="20">
        <f>_xll.EDF($B$2:$B$499,B144)</f>
        <v>0.28714859437751006</v>
      </c>
      <c r="D144" s="21">
        <f t="shared" si="4"/>
        <v>1.9391270552054397E-5</v>
      </c>
      <c r="E144" s="17">
        <f t="shared" si="5"/>
        <v>2.0080321285140812E-3</v>
      </c>
    </row>
    <row r="145" spans="2:5" x14ac:dyDescent="0.3">
      <c r="B145" s="4">
        <v>-3.4651857580575325E-3</v>
      </c>
      <c r="C145" s="20">
        <f>_xll.EDF($B$2:$B$499,B145)</f>
        <v>0.28915662650602408</v>
      </c>
      <c r="D145" s="21">
        <f t="shared" si="4"/>
        <v>2.0421551620706212E-5</v>
      </c>
      <c r="E145" s="17">
        <f t="shared" si="5"/>
        <v>2.0080321285140257E-3</v>
      </c>
    </row>
    <row r="146" spans="2:5" x14ac:dyDescent="0.3">
      <c r="B146" s="4">
        <v>-3.4447642064368263E-3</v>
      </c>
      <c r="C146" s="20">
        <f>_xll.EDF($B$2:$B$499,B146)</f>
        <v>0.29116465863453816</v>
      </c>
      <c r="D146" s="21">
        <f t="shared" si="4"/>
        <v>2.1796577209040689E-5</v>
      </c>
      <c r="E146" s="17">
        <f t="shared" si="5"/>
        <v>2.0080321285140812E-3</v>
      </c>
    </row>
    <row r="147" spans="2:5" x14ac:dyDescent="0.3">
      <c r="B147" s="4">
        <v>-3.4229676292277856E-3</v>
      </c>
      <c r="C147" s="20">
        <f>_xll.EDF($B$2:$B$499,B147)</f>
        <v>0.29317269076305219</v>
      </c>
      <c r="D147" s="21">
        <f t="shared" si="4"/>
        <v>5.8298154697669635E-6</v>
      </c>
      <c r="E147" s="17">
        <f t="shared" si="5"/>
        <v>2.0080321285140257E-3</v>
      </c>
    </row>
    <row r="148" spans="2:5" x14ac:dyDescent="0.3">
      <c r="B148" s="4">
        <v>-3.4171378137580186E-3</v>
      </c>
      <c r="C148" s="20">
        <f>_xll.EDF($B$2:$B$499,B148)</f>
        <v>0.29518072289156627</v>
      </c>
      <c r="D148" s="21">
        <f t="shared" si="4"/>
        <v>7.397817643669917E-6</v>
      </c>
      <c r="E148" s="17">
        <f t="shared" si="5"/>
        <v>2.0080321285140812E-3</v>
      </c>
    </row>
    <row r="149" spans="2:5" x14ac:dyDescent="0.3">
      <c r="B149" s="4">
        <v>-3.4097399961143487E-3</v>
      </c>
      <c r="C149" s="20">
        <f>_xll.EDF($B$2:$B$499,B149)</f>
        <v>0.2971887550200803</v>
      </c>
      <c r="D149" s="21">
        <f t="shared" si="4"/>
        <v>3.5285142450146214E-5</v>
      </c>
      <c r="E149" s="17">
        <f t="shared" si="5"/>
        <v>2.0080321285140257E-3</v>
      </c>
    </row>
    <row r="150" spans="2:5" x14ac:dyDescent="0.3">
      <c r="B150" s="4">
        <v>-3.3744548536642025E-3</v>
      </c>
      <c r="C150" s="20">
        <f>_xll.EDF($B$2:$B$499,B150)</f>
        <v>0.29919678714859438</v>
      </c>
      <c r="D150" s="21">
        <f t="shared" si="4"/>
        <v>2.1806772811269748E-4</v>
      </c>
      <c r="E150" s="17">
        <f t="shared" si="5"/>
        <v>2.0080321285140812E-3</v>
      </c>
    </row>
    <row r="151" spans="2:5" x14ac:dyDescent="0.3">
      <c r="B151" s="4">
        <v>-3.156387125551505E-3</v>
      </c>
      <c r="C151" s="20">
        <f>_xll.EDF($B$2:$B$499,B151)</f>
        <v>0.30120481927710846</v>
      </c>
      <c r="D151" s="21">
        <f t="shared" si="4"/>
        <v>3.8974226448994318E-5</v>
      </c>
      <c r="E151" s="17">
        <f t="shared" si="5"/>
        <v>2.0080321285140812E-3</v>
      </c>
    </row>
    <row r="152" spans="2:5" x14ac:dyDescent="0.3">
      <c r="B152" s="4">
        <v>-3.1174128991025107E-3</v>
      </c>
      <c r="C152" s="20">
        <f>_xll.EDF($B$2:$B$499,B152)</f>
        <v>0.30321285140562249</v>
      </c>
      <c r="D152" s="21">
        <f t="shared" si="4"/>
        <v>1.9332459256477192E-4</v>
      </c>
      <c r="E152" s="17">
        <f t="shared" si="5"/>
        <v>2.0080321285140257E-3</v>
      </c>
    </row>
    <row r="153" spans="2:5" x14ac:dyDescent="0.3">
      <c r="B153" s="4">
        <v>-2.9240883065377388E-3</v>
      </c>
      <c r="C153" s="20">
        <f>_xll.EDF($B$2:$B$499,B153)</f>
        <v>0.30522088353413657</v>
      </c>
      <c r="D153" s="21">
        <f t="shared" si="4"/>
        <v>4.3782032030995066E-6</v>
      </c>
      <c r="E153" s="17">
        <f t="shared" si="5"/>
        <v>2.0080321285140812E-3</v>
      </c>
    </row>
    <row r="154" spans="2:5" x14ac:dyDescent="0.3">
      <c r="B154" s="4">
        <v>-2.9197101033346393E-3</v>
      </c>
      <c r="C154" s="20">
        <f>_xll.EDF($B$2:$B$499,B154)</f>
        <v>0.30722891566265059</v>
      </c>
      <c r="D154" s="21">
        <f t="shared" si="4"/>
        <v>1.8008379241554523E-4</v>
      </c>
      <c r="E154" s="17">
        <f t="shared" si="5"/>
        <v>2.0080321285140257E-3</v>
      </c>
    </row>
    <row r="155" spans="2:5" x14ac:dyDescent="0.3">
      <c r="B155" s="4">
        <v>-2.7396263109190941E-3</v>
      </c>
      <c r="C155" s="20">
        <f>_xll.EDF($B$2:$B$499,B155)</f>
        <v>0.30923694779116467</v>
      </c>
      <c r="D155" s="21">
        <f t="shared" si="4"/>
        <v>7.3945354416878831E-5</v>
      </c>
      <c r="E155" s="17">
        <f t="shared" si="5"/>
        <v>2.0080321285140812E-3</v>
      </c>
    </row>
    <row r="156" spans="2:5" x14ac:dyDescent="0.3">
      <c r="B156" s="4">
        <v>-2.6656809565022152E-3</v>
      </c>
      <c r="C156" s="20">
        <f>_xll.EDF($B$2:$B$499,B156)</f>
        <v>0.3112449799196787</v>
      </c>
      <c r="D156" s="21">
        <f t="shared" si="4"/>
        <v>1.3634819086393545E-5</v>
      </c>
      <c r="E156" s="17">
        <f t="shared" si="5"/>
        <v>2.0080321285140257E-3</v>
      </c>
    </row>
    <row r="157" spans="2:5" x14ac:dyDescent="0.3">
      <c r="B157" s="4">
        <v>-2.6520461374158217E-3</v>
      </c>
      <c r="C157" s="20">
        <f>_xll.EDF($B$2:$B$499,B157)</f>
        <v>0.31325301204819278</v>
      </c>
      <c r="D157" s="21">
        <f t="shared" si="4"/>
        <v>4.8941711797228192E-6</v>
      </c>
      <c r="E157" s="17">
        <f t="shared" si="5"/>
        <v>2.0080321285140812E-3</v>
      </c>
    </row>
    <row r="158" spans="2:5" x14ac:dyDescent="0.3">
      <c r="B158" s="4">
        <v>-2.6471519662360989E-3</v>
      </c>
      <c r="C158" s="20">
        <f>_xll.EDF($B$2:$B$499,B158)</f>
        <v>0.31526104417670681</v>
      </c>
      <c r="D158" s="21">
        <f t="shared" si="4"/>
        <v>2.1262289322849723E-5</v>
      </c>
      <c r="E158" s="17">
        <f t="shared" si="5"/>
        <v>2.0080321285140257E-3</v>
      </c>
    </row>
    <row r="159" spans="2:5" x14ac:dyDescent="0.3">
      <c r="B159" s="4">
        <v>-2.6258896769132492E-3</v>
      </c>
      <c r="C159" s="20">
        <f>_xll.EDF($B$2:$B$499,B159)</f>
        <v>0.31726907630522089</v>
      </c>
      <c r="D159" s="21">
        <f t="shared" si="4"/>
        <v>1.4092759332767942E-5</v>
      </c>
      <c r="E159" s="17">
        <f t="shared" si="5"/>
        <v>2.0080321285140812E-3</v>
      </c>
    </row>
    <row r="160" spans="2:5" x14ac:dyDescent="0.3">
      <c r="B160" s="4">
        <v>-2.6117969175804812E-3</v>
      </c>
      <c r="C160" s="20">
        <f>_xll.EDF($B$2:$B$499,B160)</f>
        <v>0.31927710843373491</v>
      </c>
      <c r="D160" s="21">
        <f t="shared" si="4"/>
        <v>9.0242624320598618E-6</v>
      </c>
      <c r="E160" s="17">
        <f t="shared" si="5"/>
        <v>2.0080321285140257E-3</v>
      </c>
    </row>
    <row r="161" spans="2:5" x14ac:dyDescent="0.3">
      <c r="B161" s="4">
        <v>-2.6027726551484213E-3</v>
      </c>
      <c r="C161" s="20">
        <f>_xll.EDF($B$2:$B$499,B161)</f>
        <v>0.32128514056224899</v>
      </c>
      <c r="D161" s="21">
        <f t="shared" si="4"/>
        <v>3.2345035440600137E-5</v>
      </c>
      <c r="E161" s="17">
        <f t="shared" si="5"/>
        <v>2.0080321285140812E-3</v>
      </c>
    </row>
    <row r="162" spans="2:5" x14ac:dyDescent="0.3">
      <c r="B162" s="4">
        <v>-2.5704276197078212E-3</v>
      </c>
      <c r="C162" s="20">
        <f>_xll.EDF($B$2:$B$499,B162)</f>
        <v>0.32329317269076308</v>
      </c>
      <c r="D162" s="21">
        <f t="shared" si="4"/>
        <v>6.0247689914090519E-6</v>
      </c>
      <c r="E162" s="17">
        <f t="shared" si="5"/>
        <v>2.0080321285140812E-3</v>
      </c>
    </row>
    <row r="163" spans="2:5" x14ac:dyDescent="0.3">
      <c r="B163" s="4">
        <v>-2.5644028507164122E-3</v>
      </c>
      <c r="C163" s="20">
        <f>_xll.EDF($B$2:$B$499,B163)</f>
        <v>0.3253012048192771</v>
      </c>
      <c r="D163" s="21">
        <f t="shared" si="4"/>
        <v>6.8388242780064671E-5</v>
      </c>
      <c r="E163" s="17">
        <f t="shared" si="5"/>
        <v>2.0080321285140257E-3</v>
      </c>
    </row>
    <row r="164" spans="2:5" x14ac:dyDescent="0.3">
      <c r="B164" s="4">
        <v>-2.4960146079363475E-3</v>
      </c>
      <c r="C164" s="20">
        <f>_xll.EDF($B$2:$B$499,B164)</f>
        <v>0.32730923694779118</v>
      </c>
      <c r="D164" s="21">
        <f t="shared" si="4"/>
        <v>2.401065237927439E-5</v>
      </c>
      <c r="E164" s="17">
        <f t="shared" si="5"/>
        <v>2.0080321285140812E-3</v>
      </c>
    </row>
    <row r="165" spans="2:5" x14ac:dyDescent="0.3">
      <c r="B165" s="4">
        <v>-2.4720039555570731E-3</v>
      </c>
      <c r="C165" s="20">
        <f>_xll.EDF($B$2:$B$499,B165)</f>
        <v>0.32931726907630521</v>
      </c>
      <c r="D165" s="21">
        <f t="shared" si="4"/>
        <v>3.2723378881677895E-5</v>
      </c>
      <c r="E165" s="17">
        <f t="shared" si="5"/>
        <v>2.0080321285140257E-3</v>
      </c>
    </row>
    <row r="166" spans="2:5" x14ac:dyDescent="0.3">
      <c r="B166" s="4">
        <v>-2.4392805766753952E-3</v>
      </c>
      <c r="C166" s="20">
        <f>_xll.EDF($B$2:$B$499,B166)</f>
        <v>0.33132530120481929</v>
      </c>
      <c r="D166" s="21">
        <f t="shared" si="4"/>
        <v>1.8558019607442088E-5</v>
      </c>
      <c r="E166" s="17">
        <f t="shared" si="5"/>
        <v>2.0080321285140812E-3</v>
      </c>
    </row>
    <row r="167" spans="2:5" x14ac:dyDescent="0.3">
      <c r="B167" s="4">
        <v>-2.4207225570679531E-3</v>
      </c>
      <c r="C167" s="20">
        <f>_xll.EDF($B$2:$B$499,B167)</f>
        <v>0.33333333333333331</v>
      </c>
      <c r="D167" s="21">
        <f t="shared" si="4"/>
        <v>5.7328740196149752E-6</v>
      </c>
      <c r="E167" s="17">
        <f t="shared" si="5"/>
        <v>2.0080321285140257E-3</v>
      </c>
    </row>
    <row r="168" spans="2:5" x14ac:dyDescent="0.3">
      <c r="B168" s="4">
        <v>-2.4149896830483381E-3</v>
      </c>
      <c r="C168" s="20">
        <f>_xll.EDF($B$2:$B$499,B168)</f>
        <v>0.3353413654618474</v>
      </c>
      <c r="D168" s="21">
        <f t="shared" si="4"/>
        <v>1.1842586267683851E-4</v>
      </c>
      <c r="E168" s="17">
        <f t="shared" si="5"/>
        <v>2.0080321285140812E-3</v>
      </c>
    </row>
    <row r="169" spans="2:5" x14ac:dyDescent="0.3">
      <c r="B169" s="4">
        <v>-2.2965638203714996E-3</v>
      </c>
      <c r="C169" s="20">
        <f>_xll.EDF($B$2:$B$499,B169)</f>
        <v>0.33734939759036142</v>
      </c>
      <c r="D169" s="21">
        <f t="shared" si="4"/>
        <v>3.045731484997748E-5</v>
      </c>
      <c r="E169" s="17">
        <f t="shared" si="5"/>
        <v>2.0080321285140257E-3</v>
      </c>
    </row>
    <row r="170" spans="2:5" x14ac:dyDescent="0.3">
      <c r="B170" s="4">
        <v>-2.2661065055215221E-3</v>
      </c>
      <c r="C170" s="20">
        <f>_xll.EDF($B$2:$B$499,B170)</f>
        <v>0.3393574297188755</v>
      </c>
      <c r="D170" s="21">
        <f t="shared" si="4"/>
        <v>2.0623688842232816E-5</v>
      </c>
      <c r="E170" s="17">
        <f t="shared" si="5"/>
        <v>2.0080321285140812E-3</v>
      </c>
    </row>
    <row r="171" spans="2:5" x14ac:dyDescent="0.3">
      <c r="B171" s="4">
        <v>-2.2454828166792893E-3</v>
      </c>
      <c r="C171" s="20">
        <f>_xll.EDF($B$2:$B$499,B171)</f>
        <v>0.34136546184738958</v>
      </c>
      <c r="D171" s="21">
        <f t="shared" si="4"/>
        <v>1.7648834196693809E-5</v>
      </c>
      <c r="E171" s="17">
        <f t="shared" si="5"/>
        <v>2.0080321285140812E-3</v>
      </c>
    </row>
    <row r="172" spans="2:5" x14ac:dyDescent="0.3">
      <c r="B172" s="4">
        <v>-2.2278339824825955E-3</v>
      </c>
      <c r="C172" s="20">
        <f>_xll.EDF($B$2:$B$499,B172)</f>
        <v>0.34337349397590361</v>
      </c>
      <c r="D172" s="21">
        <f t="shared" si="4"/>
        <v>7.5674041294039769E-6</v>
      </c>
      <c r="E172" s="17">
        <f t="shared" si="5"/>
        <v>2.0080321285140257E-3</v>
      </c>
    </row>
    <row r="173" spans="2:5" x14ac:dyDescent="0.3">
      <c r="B173" s="4">
        <v>-2.2202665783531915E-3</v>
      </c>
      <c r="C173" s="20">
        <f>_xll.EDF($B$2:$B$499,B173)</f>
        <v>0.34538152610441769</v>
      </c>
      <c r="D173" s="21">
        <f t="shared" si="4"/>
        <v>4.4776235213513874E-5</v>
      </c>
      <c r="E173" s="17">
        <f t="shared" si="5"/>
        <v>2.0080321285140812E-3</v>
      </c>
    </row>
    <row r="174" spans="2:5" x14ac:dyDescent="0.3">
      <c r="B174" s="4">
        <v>-2.1754903431396777E-3</v>
      </c>
      <c r="C174" s="20">
        <f>_xll.EDF($B$2:$B$499,B174)</f>
        <v>0.34738955823293172</v>
      </c>
      <c r="D174" s="21">
        <f t="shared" si="4"/>
        <v>6.9749258391552105E-6</v>
      </c>
      <c r="E174" s="17">
        <f t="shared" si="5"/>
        <v>2.0080321285140257E-3</v>
      </c>
    </row>
    <row r="175" spans="2:5" x14ac:dyDescent="0.3">
      <c r="B175" s="4">
        <v>-2.1685154173005225E-3</v>
      </c>
      <c r="C175" s="20">
        <f>_xll.EDF($B$2:$B$499,B175)</f>
        <v>0.3493975903614458</v>
      </c>
      <c r="D175" s="21">
        <f t="shared" si="4"/>
        <v>3.2523149151100338E-5</v>
      </c>
      <c r="E175" s="17">
        <f t="shared" si="5"/>
        <v>2.0080321285140812E-3</v>
      </c>
    </row>
    <row r="176" spans="2:5" x14ac:dyDescent="0.3">
      <c r="B176" s="4">
        <v>-2.1359922681494221E-3</v>
      </c>
      <c r="C176" s="20">
        <f>_xll.EDF($B$2:$B$499,B176)</f>
        <v>0.35140562248995982</v>
      </c>
      <c r="D176" s="21">
        <f t="shared" si="4"/>
        <v>8.6661242793811995E-5</v>
      </c>
      <c r="E176" s="17">
        <f t="shared" si="5"/>
        <v>2.0080321285140257E-3</v>
      </c>
    </row>
    <row r="177" spans="2:5" x14ac:dyDescent="0.3">
      <c r="B177" s="4">
        <v>-2.0493310253556101E-3</v>
      </c>
      <c r="C177" s="20">
        <f>_xll.EDF($B$2:$B$499,B177)</f>
        <v>0.3534136546184739</v>
      </c>
      <c r="D177" s="21">
        <f t="shared" si="4"/>
        <v>3.0529620483128912E-6</v>
      </c>
      <c r="E177" s="17">
        <f t="shared" si="5"/>
        <v>2.0080321285140812E-3</v>
      </c>
    </row>
    <row r="178" spans="2:5" x14ac:dyDescent="0.3">
      <c r="B178" s="4">
        <v>-2.0462780633072972E-3</v>
      </c>
      <c r="C178" s="20">
        <f>_xll.EDF($B$2:$B$499,B178)</f>
        <v>0.35542168674698793</v>
      </c>
      <c r="D178" s="21">
        <f t="shared" si="4"/>
        <v>3.5216550927738566E-5</v>
      </c>
      <c r="E178" s="17">
        <f t="shared" si="5"/>
        <v>2.0080321285140257E-3</v>
      </c>
    </row>
    <row r="179" spans="2:5" x14ac:dyDescent="0.3">
      <c r="B179" s="4">
        <v>-2.0110615123795587E-3</v>
      </c>
      <c r="C179" s="20">
        <f>_xll.EDF($B$2:$B$499,B179)</f>
        <v>0.35742971887550201</v>
      </c>
      <c r="D179" s="21">
        <f t="shared" si="4"/>
        <v>7.0120933546227856E-5</v>
      </c>
      <c r="E179" s="17">
        <f t="shared" si="5"/>
        <v>2.0080321285140812E-3</v>
      </c>
    </row>
    <row r="180" spans="2:5" x14ac:dyDescent="0.3">
      <c r="B180" s="4">
        <v>-1.9409405788333308E-3</v>
      </c>
      <c r="C180" s="20">
        <f>_xll.EDF($B$2:$B$499,B180)</f>
        <v>0.35943775100401604</v>
      </c>
      <c r="D180" s="21">
        <f t="shared" si="4"/>
        <v>3.4362308251799324E-5</v>
      </c>
      <c r="E180" s="17">
        <f t="shared" si="5"/>
        <v>2.0080321285140257E-3</v>
      </c>
    </row>
    <row r="181" spans="2:5" x14ac:dyDescent="0.3">
      <c r="B181" s="4">
        <v>-1.9065782705815315E-3</v>
      </c>
      <c r="C181" s="20">
        <f>_xll.EDF($B$2:$B$499,B181)</f>
        <v>0.36144578313253012</v>
      </c>
      <c r="D181" s="21">
        <f t="shared" si="4"/>
        <v>6.3067341899176056E-6</v>
      </c>
      <c r="E181" s="17">
        <f t="shared" si="5"/>
        <v>2.0080321285140812E-3</v>
      </c>
    </row>
    <row r="182" spans="2:5" x14ac:dyDescent="0.3">
      <c r="B182" s="4">
        <v>-1.9002715363916139E-3</v>
      </c>
      <c r="C182" s="20">
        <f>_xll.EDF($B$2:$B$499,B182)</f>
        <v>0.3634538152610442</v>
      </c>
      <c r="D182" s="21">
        <f t="shared" si="4"/>
        <v>6.3074863615136421E-5</v>
      </c>
      <c r="E182" s="17">
        <f t="shared" si="5"/>
        <v>2.0080321285140812E-3</v>
      </c>
    </row>
    <row r="183" spans="2:5" x14ac:dyDescent="0.3">
      <c r="B183" s="4">
        <v>-1.8371966727764775E-3</v>
      </c>
      <c r="C183" s="20">
        <f>_xll.EDF($B$2:$B$499,B183)</f>
        <v>0.36546184738955823</v>
      </c>
      <c r="D183" s="21">
        <f t="shared" si="4"/>
        <v>2.1300098915587231E-5</v>
      </c>
      <c r="E183" s="17">
        <f t="shared" si="5"/>
        <v>2.0080321285140257E-3</v>
      </c>
    </row>
    <row r="184" spans="2:5" x14ac:dyDescent="0.3">
      <c r="B184" s="4">
        <v>-1.8158965738608902E-3</v>
      </c>
      <c r="C184" s="20">
        <f>_xll.EDF($B$2:$B$499,B184)</f>
        <v>0.36746987951807231</v>
      </c>
      <c r="D184" s="21">
        <f t="shared" si="4"/>
        <v>3.0036857403141102E-5</v>
      </c>
      <c r="E184" s="17">
        <f t="shared" si="5"/>
        <v>2.0080321285140812E-3</v>
      </c>
    </row>
    <row r="185" spans="2:5" x14ac:dyDescent="0.3">
      <c r="B185" s="4">
        <v>-1.7858597164577491E-3</v>
      </c>
      <c r="C185" s="20">
        <f>_xll.EDF($B$2:$B$499,B185)</f>
        <v>0.36947791164658633</v>
      </c>
      <c r="D185" s="21">
        <f t="shared" si="4"/>
        <v>4.8119036575232322E-5</v>
      </c>
      <c r="E185" s="17">
        <f t="shared" si="5"/>
        <v>2.0080321285140257E-3</v>
      </c>
    </row>
    <row r="186" spans="2:5" x14ac:dyDescent="0.3">
      <c r="B186" s="4">
        <v>-1.7377406798825168E-3</v>
      </c>
      <c r="C186" s="20">
        <f>_xll.EDF($B$2:$B$499,B186)</f>
        <v>0.37148594377510041</v>
      </c>
      <c r="D186" s="21">
        <f t="shared" si="4"/>
        <v>1.5636066665587842E-6</v>
      </c>
      <c r="E186" s="17">
        <f t="shared" si="5"/>
        <v>2.0080321285140812E-3</v>
      </c>
    </row>
    <row r="187" spans="2:5" x14ac:dyDescent="0.3">
      <c r="B187" s="4">
        <v>-1.736177073215958E-3</v>
      </c>
      <c r="C187" s="20">
        <f>_xll.EDF($B$2:$B$499,B187)</f>
        <v>0.37349397590361444</v>
      </c>
      <c r="D187" s="21">
        <f t="shared" si="4"/>
        <v>1.9438454161483905E-5</v>
      </c>
      <c r="E187" s="17">
        <f t="shared" si="5"/>
        <v>2.0080321285140257E-3</v>
      </c>
    </row>
    <row r="188" spans="2:5" x14ac:dyDescent="0.3">
      <c r="B188" s="4">
        <v>-1.7167386190544741E-3</v>
      </c>
      <c r="C188" s="20">
        <f>_xll.EDF($B$2:$B$499,B188)</f>
        <v>0.37550200803212852</v>
      </c>
      <c r="D188" s="21">
        <f t="shared" si="4"/>
        <v>1.3582423402775734E-4</v>
      </c>
      <c r="E188" s="17">
        <f t="shared" si="5"/>
        <v>2.0080321285140812E-3</v>
      </c>
    </row>
    <row r="189" spans="2:5" x14ac:dyDescent="0.3">
      <c r="B189" s="4">
        <v>-1.5809143850267168E-3</v>
      </c>
      <c r="C189" s="20">
        <f>_xll.EDF($B$2:$B$499,B189)</f>
        <v>0.37751004016064255</v>
      </c>
      <c r="D189" s="21">
        <f t="shared" si="4"/>
        <v>1.1583270435690891E-5</v>
      </c>
      <c r="E189" s="17">
        <f t="shared" si="5"/>
        <v>2.0080321285140257E-3</v>
      </c>
    </row>
    <row r="190" spans="2:5" x14ac:dyDescent="0.3">
      <c r="B190" s="4">
        <v>-1.5693311145910259E-3</v>
      </c>
      <c r="C190" s="20">
        <f>_xll.EDF($B$2:$B$499,B190)</f>
        <v>0.37951807228915663</v>
      </c>
      <c r="D190" s="21">
        <f t="shared" si="4"/>
        <v>2.3496829332619526E-5</v>
      </c>
      <c r="E190" s="17">
        <f t="shared" si="5"/>
        <v>2.0080321285140812E-3</v>
      </c>
    </row>
    <row r="191" spans="2:5" x14ac:dyDescent="0.3">
      <c r="B191" s="4">
        <v>-1.5458342852584064E-3</v>
      </c>
      <c r="C191" s="20">
        <f>_xll.EDF($B$2:$B$499,B191)</f>
        <v>0.38152610441767071</v>
      </c>
      <c r="D191" s="21">
        <f t="shared" si="4"/>
        <v>7.1079486982162212E-5</v>
      </c>
      <c r="E191" s="17">
        <f t="shared" si="5"/>
        <v>2.0080321285140812E-3</v>
      </c>
    </row>
    <row r="192" spans="2:5" x14ac:dyDescent="0.3">
      <c r="B192" s="4">
        <v>-1.4747547982762441E-3</v>
      </c>
      <c r="C192" s="20">
        <f>_xll.EDF($B$2:$B$499,B192)</f>
        <v>0.38353413654618473</v>
      </c>
      <c r="D192" s="21">
        <f t="shared" si="4"/>
        <v>3.9919956655908159E-5</v>
      </c>
      <c r="E192" s="17">
        <f t="shared" si="5"/>
        <v>2.0080321285140257E-3</v>
      </c>
    </row>
    <row r="193" spans="2:5" x14ac:dyDescent="0.3">
      <c r="B193" s="4">
        <v>-1.434834841620336E-3</v>
      </c>
      <c r="C193" s="20">
        <f>_xll.EDF($B$2:$B$499,B193)</f>
        <v>0.38554216867469882</v>
      </c>
      <c r="D193" s="21">
        <f t="shared" si="4"/>
        <v>4.256173123347892E-5</v>
      </c>
      <c r="E193" s="17">
        <f t="shared" si="5"/>
        <v>2.0080321285140812E-3</v>
      </c>
    </row>
    <row r="194" spans="2:5" x14ac:dyDescent="0.3">
      <c r="B194" s="4">
        <v>-1.3922731103868571E-3</v>
      </c>
      <c r="C194" s="20">
        <f>_xll.EDF($B$2:$B$499,B194)</f>
        <v>0.38755020080321284</v>
      </c>
      <c r="D194" s="21">
        <f t="shared" si="4"/>
        <v>8.9435636003694927E-5</v>
      </c>
      <c r="E194" s="17">
        <f t="shared" si="5"/>
        <v>2.0080321285140257E-3</v>
      </c>
    </row>
    <row r="195" spans="2:5" x14ac:dyDescent="0.3">
      <c r="B195" s="4">
        <v>-1.3028374743831621E-3</v>
      </c>
      <c r="C195" s="20">
        <f>_xll.EDF($B$2:$B$499,B195)</f>
        <v>0.38955823293172692</v>
      </c>
      <c r="D195" s="21">
        <f t="shared" si="4"/>
        <v>4.1604452079447869E-5</v>
      </c>
      <c r="E195" s="17">
        <f t="shared" si="5"/>
        <v>2.0080321285140812E-3</v>
      </c>
    </row>
    <row r="196" spans="2:5" x14ac:dyDescent="0.3">
      <c r="B196" s="4">
        <v>-1.2612330223037143E-3</v>
      </c>
      <c r="C196" s="20">
        <f>_xll.EDF($B$2:$B$499,B196)</f>
        <v>0.39156626506024095</v>
      </c>
      <c r="D196" s="21">
        <f t="shared" ref="D196:D259" si="6">B197-B196</f>
        <v>4.4595354171231326E-5</v>
      </c>
      <c r="E196" s="17">
        <f t="shared" ref="E196:E259" si="7">C196-C195</f>
        <v>2.0080321285140257E-3</v>
      </c>
    </row>
    <row r="197" spans="2:5" x14ac:dyDescent="0.3">
      <c r="B197" s="4">
        <v>-1.2166376681324829E-3</v>
      </c>
      <c r="C197" s="20">
        <f>_xll.EDF($B$2:$B$499,B197)</f>
        <v>0.39357429718875503</v>
      </c>
      <c r="D197" s="21">
        <f t="shared" si="6"/>
        <v>5.0670216685476908E-6</v>
      </c>
      <c r="E197" s="17">
        <f t="shared" si="7"/>
        <v>2.0080321285140812E-3</v>
      </c>
    </row>
    <row r="198" spans="2:5" x14ac:dyDescent="0.3">
      <c r="B198" s="4">
        <v>-1.2115706464639353E-3</v>
      </c>
      <c r="C198" s="20">
        <f>_xll.EDF($B$2:$B$499,B198)</f>
        <v>0.39558232931726905</v>
      </c>
      <c r="D198" s="21">
        <f t="shared" si="6"/>
        <v>3.4488980351934885E-5</v>
      </c>
      <c r="E198" s="17">
        <f t="shared" si="7"/>
        <v>2.0080321285140257E-3</v>
      </c>
    </row>
    <row r="199" spans="2:5" x14ac:dyDescent="0.3">
      <c r="B199" s="4">
        <v>-1.1770816661120004E-3</v>
      </c>
      <c r="C199" s="20">
        <f>_xll.EDF($B$2:$B$499,B199)</f>
        <v>0.39759036144578314</v>
      </c>
      <c r="D199" s="21">
        <f t="shared" si="6"/>
        <v>1.1261007569418396E-4</v>
      </c>
      <c r="E199" s="17">
        <f t="shared" si="7"/>
        <v>2.0080321285140812E-3</v>
      </c>
    </row>
    <row r="200" spans="2:5" x14ac:dyDescent="0.3">
      <c r="B200" s="4">
        <v>-1.0644715904178164E-3</v>
      </c>
      <c r="C200" s="20">
        <f>_xll.EDF($B$2:$B$499,B200)</f>
        <v>0.39959839357429716</v>
      </c>
      <c r="D200" s="21">
        <f t="shared" si="6"/>
        <v>6.1904424384631382E-6</v>
      </c>
      <c r="E200" s="17">
        <f t="shared" si="7"/>
        <v>2.0080321285140257E-3</v>
      </c>
    </row>
    <row r="201" spans="2:5" x14ac:dyDescent="0.3">
      <c r="B201" s="4">
        <v>-1.0582811479793533E-3</v>
      </c>
      <c r="C201" s="20">
        <f>_xll.EDF($B$2:$B$499,B201)</f>
        <v>0.40160642570281124</v>
      </c>
      <c r="D201" s="21">
        <f t="shared" si="6"/>
        <v>6.2822532430461403E-6</v>
      </c>
      <c r="E201" s="17">
        <f t="shared" si="7"/>
        <v>2.0080321285140812E-3</v>
      </c>
    </row>
    <row r="202" spans="2:5" x14ac:dyDescent="0.3">
      <c r="B202" s="4">
        <v>-1.0519988947363071E-3</v>
      </c>
      <c r="C202" s="20">
        <f>_xll.EDF($B$2:$B$499,B202)</f>
        <v>0.40361445783132532</v>
      </c>
      <c r="D202" s="21">
        <f t="shared" si="6"/>
        <v>6.1572930644008443E-5</v>
      </c>
      <c r="E202" s="17">
        <f t="shared" si="7"/>
        <v>2.0080321285140812E-3</v>
      </c>
    </row>
    <row r="203" spans="2:5" x14ac:dyDescent="0.3">
      <c r="B203" s="4">
        <v>-9.9042596409229869E-4</v>
      </c>
      <c r="C203" s="20">
        <f>_xll.EDF($B$2:$B$499,B203)</f>
        <v>0.40562248995983935</v>
      </c>
      <c r="D203" s="21">
        <f t="shared" si="6"/>
        <v>1.4193393037622215E-5</v>
      </c>
      <c r="E203" s="17">
        <f t="shared" si="7"/>
        <v>2.0080321285140257E-3</v>
      </c>
    </row>
    <row r="204" spans="2:5" x14ac:dyDescent="0.3">
      <c r="B204" s="4">
        <v>-9.7623257105467647E-4</v>
      </c>
      <c r="C204" s="20">
        <f>_xll.EDF($B$2:$B$499,B204)</f>
        <v>0.40763052208835343</v>
      </c>
      <c r="D204" s="21">
        <f t="shared" si="6"/>
        <v>3.1116724020433645E-5</v>
      </c>
      <c r="E204" s="17">
        <f t="shared" si="7"/>
        <v>2.0080321285140812E-3</v>
      </c>
    </row>
    <row r="205" spans="2:5" x14ac:dyDescent="0.3">
      <c r="B205" s="4">
        <v>-9.4511584703424283E-4</v>
      </c>
      <c r="C205" s="20">
        <f>_xll.EDF($B$2:$B$499,B205)</f>
        <v>0.40963855421686746</v>
      </c>
      <c r="D205" s="21">
        <f t="shared" si="6"/>
        <v>3.8428969657430053E-5</v>
      </c>
      <c r="E205" s="17">
        <f t="shared" si="7"/>
        <v>2.0080321285140257E-3</v>
      </c>
    </row>
    <row r="206" spans="2:5" x14ac:dyDescent="0.3">
      <c r="B206" s="4">
        <v>-9.0668687737681278E-4</v>
      </c>
      <c r="C206" s="20">
        <f>_xll.EDF($B$2:$B$499,B206)</f>
        <v>0.41164658634538154</v>
      </c>
      <c r="D206" s="21">
        <f t="shared" si="6"/>
        <v>1.3376985018282805E-4</v>
      </c>
      <c r="E206" s="17">
        <f t="shared" si="7"/>
        <v>2.0080321285140812E-3</v>
      </c>
    </row>
    <row r="207" spans="2:5" x14ac:dyDescent="0.3">
      <c r="B207" s="4">
        <v>-7.7291702719398472E-4</v>
      </c>
      <c r="C207" s="20">
        <f>_xll.EDF($B$2:$B$499,B207)</f>
        <v>0.41365461847389556</v>
      </c>
      <c r="D207" s="21">
        <f t="shared" si="6"/>
        <v>1.7059092492548817E-5</v>
      </c>
      <c r="E207" s="17">
        <f t="shared" si="7"/>
        <v>2.0080321285140257E-3</v>
      </c>
    </row>
    <row r="208" spans="2:5" x14ac:dyDescent="0.3">
      <c r="B208" s="4">
        <v>-7.558579347014359E-4</v>
      </c>
      <c r="C208" s="20">
        <f>_xll.EDF($B$2:$B$499,B208)</f>
        <v>0.41566265060240964</v>
      </c>
      <c r="D208" s="21">
        <f t="shared" si="6"/>
        <v>2.5024020713352159E-5</v>
      </c>
      <c r="E208" s="17">
        <f t="shared" si="7"/>
        <v>2.0080321285140812E-3</v>
      </c>
    </row>
    <row r="209" spans="2:5" x14ac:dyDescent="0.3">
      <c r="B209" s="4">
        <v>-7.3083391398808374E-4</v>
      </c>
      <c r="C209" s="20">
        <f>_xll.EDF($B$2:$B$499,B209)</f>
        <v>0.41767068273092367</v>
      </c>
      <c r="D209" s="21">
        <f t="shared" si="6"/>
        <v>5.3024303731646211E-6</v>
      </c>
      <c r="E209" s="17">
        <f t="shared" si="7"/>
        <v>2.0080321285140257E-3</v>
      </c>
    </row>
    <row r="210" spans="2:5" x14ac:dyDescent="0.3">
      <c r="B210" s="4">
        <v>-7.2553148361491912E-4</v>
      </c>
      <c r="C210" s="20">
        <f>_xll.EDF($B$2:$B$499,B210)</f>
        <v>0.41967871485943775</v>
      </c>
      <c r="D210" s="21">
        <f t="shared" si="6"/>
        <v>1.716565389536307E-5</v>
      </c>
      <c r="E210" s="17">
        <f t="shared" si="7"/>
        <v>2.0080321285140812E-3</v>
      </c>
    </row>
    <row r="211" spans="2:5" x14ac:dyDescent="0.3">
      <c r="B211" s="4">
        <v>-7.0836582971955605E-4</v>
      </c>
      <c r="C211" s="20">
        <f>_xll.EDF($B$2:$B$499,B211)</f>
        <v>0.42168674698795183</v>
      </c>
      <c r="D211" s="21">
        <f t="shared" si="6"/>
        <v>5.3286804024883392E-6</v>
      </c>
      <c r="E211" s="17">
        <f t="shared" si="7"/>
        <v>2.0080321285140812E-3</v>
      </c>
    </row>
    <row r="212" spans="2:5" x14ac:dyDescent="0.3">
      <c r="B212" s="4">
        <v>-7.0303714931706771E-4</v>
      </c>
      <c r="C212" s="20">
        <f>_xll.EDF($B$2:$B$499,B212)</f>
        <v>0.42369477911646586</v>
      </c>
      <c r="D212" s="21">
        <f t="shared" si="6"/>
        <v>3.152061596882103E-5</v>
      </c>
      <c r="E212" s="17">
        <f t="shared" si="7"/>
        <v>2.0080321285140257E-3</v>
      </c>
    </row>
    <row r="213" spans="2:5" x14ac:dyDescent="0.3">
      <c r="B213" s="4">
        <v>-6.7151653334824668E-4</v>
      </c>
      <c r="C213" s="20">
        <f>_xll.EDF($B$2:$B$499,B213)</f>
        <v>0.42570281124497994</v>
      </c>
      <c r="D213" s="21">
        <f t="shared" si="6"/>
        <v>6.6281229655708145E-5</v>
      </c>
      <c r="E213" s="17">
        <f t="shared" si="7"/>
        <v>2.0080321285140812E-3</v>
      </c>
    </row>
    <row r="214" spans="2:5" x14ac:dyDescent="0.3">
      <c r="B214" s="4">
        <v>-6.0523530369253854E-4</v>
      </c>
      <c r="C214" s="20">
        <f>_xll.EDF($B$2:$B$499,B214)</f>
        <v>0.42771084337349397</v>
      </c>
      <c r="D214" s="21">
        <f t="shared" si="6"/>
        <v>6.5007623179874738E-5</v>
      </c>
      <c r="E214" s="17">
        <f t="shared" si="7"/>
        <v>2.0080321285140257E-3</v>
      </c>
    </row>
    <row r="215" spans="2:5" x14ac:dyDescent="0.3">
      <c r="B215" s="4">
        <v>-5.402276805126638E-4</v>
      </c>
      <c r="C215" s="20">
        <f>_xll.EDF($B$2:$B$499,B215)</f>
        <v>0.42971887550200805</v>
      </c>
      <c r="D215" s="21">
        <f t="shared" si="6"/>
        <v>3.603036564699103E-6</v>
      </c>
      <c r="E215" s="17">
        <f t="shared" si="7"/>
        <v>2.0080321285140812E-3</v>
      </c>
    </row>
    <row r="216" spans="2:5" x14ac:dyDescent="0.3">
      <c r="B216" s="4">
        <v>-5.366246439479647E-4</v>
      </c>
      <c r="C216" s="20">
        <f>_xll.EDF($B$2:$B$499,B216)</f>
        <v>0.43172690763052207</v>
      </c>
      <c r="D216" s="21">
        <f t="shared" si="6"/>
        <v>1.096098148488107E-5</v>
      </c>
      <c r="E216" s="17">
        <f t="shared" si="7"/>
        <v>2.0080321285140257E-3</v>
      </c>
    </row>
    <row r="217" spans="2:5" x14ac:dyDescent="0.3">
      <c r="B217" s="4">
        <v>-5.2566366246308363E-4</v>
      </c>
      <c r="C217" s="20">
        <f>_xll.EDF($B$2:$B$499,B217)</f>
        <v>0.43373493975903615</v>
      </c>
      <c r="D217" s="21">
        <f t="shared" si="6"/>
        <v>1.5106167269202889E-4</v>
      </c>
      <c r="E217" s="17">
        <f t="shared" si="7"/>
        <v>2.0080321285140812E-3</v>
      </c>
    </row>
    <row r="218" spans="2:5" x14ac:dyDescent="0.3">
      <c r="B218" s="4">
        <v>-3.7460198977105473E-4</v>
      </c>
      <c r="C218" s="20">
        <f>_xll.EDF($B$2:$B$499,B218)</f>
        <v>0.43574297188755018</v>
      </c>
      <c r="D218" s="21">
        <f t="shared" si="6"/>
        <v>1.5548451031642909E-5</v>
      </c>
      <c r="E218" s="17">
        <f t="shared" si="7"/>
        <v>2.0080321285140257E-3</v>
      </c>
    </row>
    <row r="219" spans="2:5" x14ac:dyDescent="0.3">
      <c r="B219" s="4">
        <v>-3.5905353873941183E-4</v>
      </c>
      <c r="C219" s="20">
        <f>_xll.EDF($B$2:$B$499,B219)</f>
        <v>0.43775100401606426</v>
      </c>
      <c r="D219" s="21">
        <f t="shared" si="6"/>
        <v>1.5162755062250288E-5</v>
      </c>
      <c r="E219" s="17">
        <f t="shared" si="7"/>
        <v>2.0080321285140812E-3</v>
      </c>
    </row>
    <row r="220" spans="2:5" x14ac:dyDescent="0.3">
      <c r="B220" s="4">
        <v>-3.4389078367716154E-4</v>
      </c>
      <c r="C220" s="20">
        <f>_xll.EDF($B$2:$B$499,B220)</f>
        <v>0.43975903614457829</v>
      </c>
      <c r="D220" s="21">
        <f t="shared" si="6"/>
        <v>4.6669797687545571E-5</v>
      </c>
      <c r="E220" s="17">
        <f t="shared" si="7"/>
        <v>2.0080321285140257E-3</v>
      </c>
    </row>
    <row r="221" spans="2:5" x14ac:dyDescent="0.3">
      <c r="B221" s="4">
        <v>-2.9722098598961597E-4</v>
      </c>
      <c r="C221" s="20">
        <f>_xll.EDF($B$2:$B$499,B221)</f>
        <v>0.44176706827309237</v>
      </c>
      <c r="D221" s="21">
        <f t="shared" si="6"/>
        <v>2.6478484683794754E-7</v>
      </c>
      <c r="E221" s="17">
        <f t="shared" si="7"/>
        <v>2.0080321285140812E-3</v>
      </c>
    </row>
    <row r="222" spans="2:5" x14ac:dyDescent="0.3">
      <c r="B222" s="4">
        <v>-2.9695620114277802E-4</v>
      </c>
      <c r="C222" s="20">
        <f>_xll.EDF($B$2:$B$499,B222)</f>
        <v>0.44377510040160645</v>
      </c>
      <c r="D222" s="21">
        <f t="shared" si="6"/>
        <v>6.7939825471058493E-5</v>
      </c>
      <c r="E222" s="17">
        <f t="shared" si="7"/>
        <v>2.0080321285140812E-3</v>
      </c>
    </row>
    <row r="223" spans="2:5" x14ac:dyDescent="0.3">
      <c r="B223" s="4">
        <v>-2.2901637567171953E-4</v>
      </c>
      <c r="C223" s="20">
        <f>_xll.EDF($B$2:$B$499,B223)</f>
        <v>0.44578313253012047</v>
      </c>
      <c r="D223" s="21">
        <f t="shared" si="6"/>
        <v>1.3212324911402113E-5</v>
      </c>
      <c r="E223" s="17">
        <f t="shared" si="7"/>
        <v>2.0080321285140257E-3</v>
      </c>
    </row>
    <row r="224" spans="2:5" x14ac:dyDescent="0.3">
      <c r="B224" s="4">
        <v>-2.1580405076031741E-4</v>
      </c>
      <c r="C224" s="20">
        <f>_xll.EDF($B$2:$B$499,B224)</f>
        <v>0.44779116465863456</v>
      </c>
      <c r="D224" s="21">
        <f t="shared" si="6"/>
        <v>1.3463646063708055E-5</v>
      </c>
      <c r="E224" s="17">
        <f t="shared" si="7"/>
        <v>2.0080321285140812E-3</v>
      </c>
    </row>
    <row r="225" spans="2:5" x14ac:dyDescent="0.3">
      <c r="B225" s="4">
        <v>-2.0234040469660936E-4</v>
      </c>
      <c r="C225" s="20">
        <f>_xll.EDF($B$2:$B$499,B225)</f>
        <v>0.44979919678714858</v>
      </c>
      <c r="D225" s="21">
        <f t="shared" si="6"/>
        <v>5.1510841816379001E-5</v>
      </c>
      <c r="E225" s="17">
        <f t="shared" si="7"/>
        <v>2.0080321285140257E-3</v>
      </c>
    </row>
    <row r="226" spans="2:5" x14ac:dyDescent="0.3">
      <c r="B226" s="4">
        <v>-1.5082956288023036E-4</v>
      </c>
      <c r="C226" s="20">
        <f>_xll.EDF($B$2:$B$499,B226)</f>
        <v>0.45180722891566266</v>
      </c>
      <c r="D226" s="21">
        <f t="shared" si="6"/>
        <v>4.1912460251439568E-6</v>
      </c>
      <c r="E226" s="17">
        <f t="shared" si="7"/>
        <v>2.0080321285140812E-3</v>
      </c>
    </row>
    <row r="227" spans="2:5" x14ac:dyDescent="0.3">
      <c r="B227" s="4">
        <v>-1.466383168550864E-4</v>
      </c>
      <c r="C227" s="20">
        <f>_xll.EDF($B$2:$B$499,B227)</f>
        <v>0.45381526104417669</v>
      </c>
      <c r="D227" s="21">
        <f t="shared" si="6"/>
        <v>4.0741800566882706E-7</v>
      </c>
      <c r="E227" s="17">
        <f t="shared" si="7"/>
        <v>2.0080321285140257E-3</v>
      </c>
    </row>
    <row r="228" spans="2:5" x14ac:dyDescent="0.3">
      <c r="B228" s="4">
        <v>-1.4623089884941757E-4</v>
      </c>
      <c r="C228" s="20">
        <f>_xll.EDF($B$2:$B$499,B228)</f>
        <v>0.45582329317269077</v>
      </c>
      <c r="D228" s="21">
        <f t="shared" si="6"/>
        <v>6.5491324303125953E-5</v>
      </c>
      <c r="E228" s="17">
        <f t="shared" si="7"/>
        <v>2.0080321285140812E-3</v>
      </c>
    </row>
    <row r="229" spans="2:5" x14ac:dyDescent="0.3">
      <c r="B229" s="4">
        <v>-8.073957454629162E-5</v>
      </c>
      <c r="C229" s="20">
        <f>_xll.EDF($B$2:$B$499,B229)</f>
        <v>0.45783132530120479</v>
      </c>
      <c r="D229" s="21">
        <f t="shared" si="6"/>
        <v>8.073957454629162E-5</v>
      </c>
      <c r="E229" s="17">
        <f t="shared" si="7"/>
        <v>2.0080321285140257E-3</v>
      </c>
    </row>
    <row r="230" spans="2:5" x14ac:dyDescent="0.3">
      <c r="B230" s="4">
        <v>0</v>
      </c>
      <c r="C230" s="20">
        <f>_xll.EDF($B$2:$B$499,B230)</f>
        <v>0.46184738955823296</v>
      </c>
      <c r="D230" s="21">
        <f t="shared" si="6"/>
        <v>0</v>
      </c>
      <c r="E230" s="17">
        <f t="shared" si="7"/>
        <v>4.0160642570281624E-3</v>
      </c>
    </row>
    <row r="231" spans="2:5" x14ac:dyDescent="0.3">
      <c r="B231" s="4">
        <v>0</v>
      </c>
      <c r="C231" s="20">
        <f>_xll.EDF($B$2:$B$499,B231)</f>
        <v>0.46184738955823296</v>
      </c>
      <c r="D231" s="21">
        <f t="shared" si="6"/>
        <v>6.9616067416565961E-5</v>
      </c>
      <c r="E231" s="17">
        <f t="shared" si="7"/>
        <v>0</v>
      </c>
    </row>
    <row r="232" spans="2:5" x14ac:dyDescent="0.3">
      <c r="B232" s="4">
        <v>6.9616067416565961E-5</v>
      </c>
      <c r="C232" s="20">
        <f>_xll.EDF($B$2:$B$499,B232)</f>
        <v>0.46385542168674698</v>
      </c>
      <c r="D232" s="21">
        <f t="shared" si="6"/>
        <v>5.0080138091458876E-6</v>
      </c>
      <c r="E232" s="17">
        <f t="shared" si="7"/>
        <v>2.0080321285140257E-3</v>
      </c>
    </row>
    <row r="233" spans="2:5" x14ac:dyDescent="0.3">
      <c r="B233" s="4">
        <v>7.4624081225711848E-5</v>
      </c>
      <c r="C233" s="20">
        <f>_xll.EDF($B$2:$B$499,B233)</f>
        <v>0.46586345381526106</v>
      </c>
      <c r="D233" s="21">
        <f t="shared" si="6"/>
        <v>2.3374765144193552E-6</v>
      </c>
      <c r="E233" s="17">
        <f t="shared" si="7"/>
        <v>2.0080321285140812E-3</v>
      </c>
    </row>
    <row r="234" spans="2:5" x14ac:dyDescent="0.3">
      <c r="B234" s="4">
        <v>7.6961557740131203E-5</v>
      </c>
      <c r="C234" s="20">
        <f>_xll.EDF($B$2:$B$499,B234)</f>
        <v>0.46787148594377509</v>
      </c>
      <c r="D234" s="21">
        <f t="shared" si="6"/>
        <v>5.7936594359637579E-5</v>
      </c>
      <c r="E234" s="17">
        <f t="shared" si="7"/>
        <v>2.0080321285140257E-3</v>
      </c>
    </row>
    <row r="235" spans="2:5" x14ac:dyDescent="0.3">
      <c r="B235" s="4">
        <v>1.3489815209976878E-4</v>
      </c>
      <c r="C235" s="20">
        <f>_xll.EDF($B$2:$B$499,B235)</f>
        <v>0.46987951807228917</v>
      </c>
      <c r="D235" s="21">
        <f t="shared" si="6"/>
        <v>1.8199966763022711E-8</v>
      </c>
      <c r="E235" s="17">
        <f t="shared" si="7"/>
        <v>2.0080321285140812E-3</v>
      </c>
    </row>
    <row r="236" spans="2:5" x14ac:dyDescent="0.3">
      <c r="B236" s="4">
        <v>1.3491635206653181E-4</v>
      </c>
      <c r="C236" s="20">
        <f>_xll.EDF($B$2:$B$499,B236)</f>
        <v>0.4718875502008032</v>
      </c>
      <c r="D236" s="21">
        <f t="shared" si="6"/>
        <v>8.9168017233486323E-6</v>
      </c>
      <c r="E236" s="17">
        <f t="shared" si="7"/>
        <v>2.0080321285140257E-3</v>
      </c>
    </row>
    <row r="237" spans="2:5" x14ac:dyDescent="0.3">
      <c r="B237" s="4">
        <v>1.4383315378988044E-4</v>
      </c>
      <c r="C237" s="20">
        <f>_xll.EDF($B$2:$B$499,B237)</f>
        <v>0.47389558232931728</v>
      </c>
      <c r="D237" s="21">
        <f t="shared" si="6"/>
        <v>6.384662325458352E-6</v>
      </c>
      <c r="E237" s="17">
        <f t="shared" si="7"/>
        <v>2.0080321285140812E-3</v>
      </c>
    </row>
    <row r="238" spans="2:5" x14ac:dyDescent="0.3">
      <c r="B238" s="4">
        <v>1.5021781611533879E-4</v>
      </c>
      <c r="C238" s="20">
        <f>_xll.EDF($B$2:$B$499,B238)</f>
        <v>0.4759036144578313</v>
      </c>
      <c r="D238" s="21">
        <f t="shared" si="6"/>
        <v>3.0858788038971949E-6</v>
      </c>
      <c r="E238" s="17">
        <f t="shared" si="7"/>
        <v>2.0080321285140257E-3</v>
      </c>
    </row>
    <row r="239" spans="2:5" x14ac:dyDescent="0.3">
      <c r="B239" s="4">
        <v>1.5330369491923598E-4</v>
      </c>
      <c r="C239" s="20">
        <f>_xll.EDF($B$2:$B$499,B239)</f>
        <v>0.47791164658634538</v>
      </c>
      <c r="D239" s="21">
        <f t="shared" si="6"/>
        <v>6.1349793524620617E-7</v>
      </c>
      <c r="E239" s="17">
        <f t="shared" si="7"/>
        <v>2.0080321285140812E-3</v>
      </c>
    </row>
    <row r="240" spans="2:5" x14ac:dyDescent="0.3">
      <c r="B240" s="4">
        <v>1.5391719285448219E-4</v>
      </c>
      <c r="C240" s="20">
        <f>_xll.EDF($B$2:$B$499,B240)</f>
        <v>0.47991967871485941</v>
      </c>
      <c r="D240" s="21">
        <f t="shared" si="6"/>
        <v>7.0911376309259143E-5</v>
      </c>
      <c r="E240" s="17">
        <f t="shared" si="7"/>
        <v>2.0080321285140257E-3</v>
      </c>
    </row>
    <row r="241" spans="2:5" x14ac:dyDescent="0.3">
      <c r="B241" s="4">
        <v>2.2482856916374133E-4</v>
      </c>
      <c r="C241" s="20">
        <f>_xll.EDF($B$2:$B$499,B241)</f>
        <v>0.48192771084337349</v>
      </c>
      <c r="D241" s="21">
        <f t="shared" si="6"/>
        <v>4.1004256931656319E-6</v>
      </c>
      <c r="E241" s="17">
        <f t="shared" si="7"/>
        <v>2.0080321285140812E-3</v>
      </c>
    </row>
    <row r="242" spans="2:5" x14ac:dyDescent="0.3">
      <c r="B242" s="4">
        <v>2.2892899485690697E-4</v>
      </c>
      <c r="C242" s="20">
        <f>_xll.EDF($B$2:$B$499,B242)</f>
        <v>0.48393574297188757</v>
      </c>
      <c r="D242" s="21">
        <f t="shared" si="6"/>
        <v>5.2364959177801803E-5</v>
      </c>
      <c r="E242" s="17">
        <f t="shared" si="7"/>
        <v>2.0080321285140812E-3</v>
      </c>
    </row>
    <row r="243" spans="2:5" x14ac:dyDescent="0.3">
      <c r="B243" s="4">
        <v>2.8129395403470877E-4</v>
      </c>
      <c r="C243" s="20">
        <f>_xll.EDF($B$2:$B$499,B243)</f>
        <v>0.4859437751004016</v>
      </c>
      <c r="D243" s="21">
        <f t="shared" si="6"/>
        <v>1.3629489405972731E-4</v>
      </c>
      <c r="E243" s="17">
        <f t="shared" si="7"/>
        <v>2.0080321285140257E-3</v>
      </c>
    </row>
    <row r="244" spans="2:5" x14ac:dyDescent="0.3">
      <c r="B244" s="4">
        <v>4.1758884809443608E-4</v>
      </c>
      <c r="C244" s="20">
        <f>_xll.EDF($B$2:$B$499,B244)</f>
        <v>0.48795180722891568</v>
      </c>
      <c r="D244" s="21">
        <f t="shared" si="6"/>
        <v>1.1196979957331528E-5</v>
      </c>
      <c r="E244" s="17">
        <f t="shared" si="7"/>
        <v>2.0080321285140812E-3</v>
      </c>
    </row>
    <row r="245" spans="2:5" x14ac:dyDescent="0.3">
      <c r="B245" s="4">
        <v>4.2878582805176761E-4</v>
      </c>
      <c r="C245" s="20">
        <f>_xll.EDF($B$2:$B$499,B245)</f>
        <v>0.48995983935742971</v>
      </c>
      <c r="D245" s="21">
        <f t="shared" si="6"/>
        <v>7.4509099989449501E-6</v>
      </c>
      <c r="E245" s="17">
        <f t="shared" si="7"/>
        <v>2.0080321285140257E-3</v>
      </c>
    </row>
    <row r="246" spans="2:5" x14ac:dyDescent="0.3">
      <c r="B246" s="4">
        <v>4.3623673805071256E-4</v>
      </c>
      <c r="C246" s="20">
        <f>_xll.EDF($B$2:$B$499,B246)</f>
        <v>0.49196787148594379</v>
      </c>
      <c r="D246" s="21">
        <f t="shared" si="6"/>
        <v>2.174357680096204E-5</v>
      </c>
      <c r="E246" s="17">
        <f t="shared" si="7"/>
        <v>2.0080321285140812E-3</v>
      </c>
    </row>
    <row r="247" spans="2:5" x14ac:dyDescent="0.3">
      <c r="B247" s="4">
        <v>4.579803148516746E-4</v>
      </c>
      <c r="C247" s="20">
        <f>_xll.EDF($B$2:$B$499,B247)</f>
        <v>0.49397590361445781</v>
      </c>
      <c r="D247" s="21">
        <f t="shared" si="6"/>
        <v>5.5611537664448072E-5</v>
      </c>
      <c r="E247" s="17">
        <f t="shared" si="7"/>
        <v>2.0080321285140257E-3</v>
      </c>
    </row>
    <row r="248" spans="2:5" x14ac:dyDescent="0.3">
      <c r="B248" s="4">
        <v>5.1359185251612267E-4</v>
      </c>
      <c r="C248" s="20">
        <f>_xll.EDF($B$2:$B$499,B248)</f>
        <v>0.49598393574297189</v>
      </c>
      <c r="D248" s="21">
        <f t="shared" si="6"/>
        <v>9.5978419330557184E-5</v>
      </c>
      <c r="E248" s="17">
        <f t="shared" si="7"/>
        <v>2.0080321285140812E-3</v>
      </c>
    </row>
    <row r="249" spans="2:5" x14ac:dyDescent="0.3">
      <c r="B249" s="4">
        <v>6.0957027184667986E-4</v>
      </c>
      <c r="C249" s="20">
        <f>_xll.EDF($B$2:$B$499,B249)</f>
        <v>0.49799196787148592</v>
      </c>
      <c r="D249" s="21">
        <f t="shared" si="6"/>
        <v>3.2530244484555663E-7</v>
      </c>
      <c r="E249" s="17">
        <f t="shared" si="7"/>
        <v>2.0080321285140257E-3</v>
      </c>
    </row>
    <row r="250" spans="2:5" x14ac:dyDescent="0.3">
      <c r="B250" s="4">
        <v>6.0989557429152541E-4</v>
      </c>
      <c r="C250" s="20">
        <f>_xll.EDF($B$2:$B$499,B250)</f>
        <v>0.5</v>
      </c>
      <c r="D250" s="21">
        <f t="shared" si="6"/>
        <v>2.943421447791205E-6</v>
      </c>
      <c r="E250" s="17">
        <f t="shared" si="7"/>
        <v>2.0080321285140812E-3</v>
      </c>
    </row>
    <row r="251" spans="2:5" x14ac:dyDescent="0.3">
      <c r="B251" s="4">
        <v>6.1283899573931662E-4</v>
      </c>
      <c r="C251" s="20">
        <f>_xll.EDF($B$2:$B$499,B251)</f>
        <v>0.50200803212851408</v>
      </c>
      <c r="D251" s="21">
        <f t="shared" si="6"/>
        <v>5.4839946590067717E-6</v>
      </c>
      <c r="E251" s="17">
        <f t="shared" si="7"/>
        <v>2.0080321285140812E-3</v>
      </c>
    </row>
    <row r="252" spans="2:5" x14ac:dyDescent="0.3">
      <c r="B252" s="4">
        <v>6.1832299039832339E-4</v>
      </c>
      <c r="C252" s="20">
        <f>_xll.EDF($B$2:$B$499,B252)</f>
        <v>0.50401606425702816</v>
      </c>
      <c r="D252" s="21">
        <f t="shared" si="6"/>
        <v>1.3632934155009932E-5</v>
      </c>
      <c r="E252" s="17">
        <f t="shared" si="7"/>
        <v>2.0080321285140812E-3</v>
      </c>
    </row>
    <row r="253" spans="2:5" x14ac:dyDescent="0.3">
      <c r="B253" s="4">
        <v>6.3195592455333332E-4</v>
      </c>
      <c r="C253" s="20">
        <f>_xll.EDF($B$2:$B$499,B253)</f>
        <v>0.50602409638554213</v>
      </c>
      <c r="D253" s="21">
        <f t="shared" si="6"/>
        <v>2.1377915970224523E-5</v>
      </c>
      <c r="E253" s="17">
        <f t="shared" si="7"/>
        <v>2.0080321285139702E-3</v>
      </c>
    </row>
    <row r="254" spans="2:5" x14ac:dyDescent="0.3">
      <c r="B254" s="4">
        <v>6.5333384052355785E-4</v>
      </c>
      <c r="C254" s="20">
        <f>_xll.EDF($B$2:$B$499,B254)</f>
        <v>0.50803212851405621</v>
      </c>
      <c r="D254" s="21">
        <f t="shared" si="6"/>
        <v>1.8082500115617316E-5</v>
      </c>
      <c r="E254" s="17">
        <f t="shared" si="7"/>
        <v>2.0080321285140812E-3</v>
      </c>
    </row>
    <row r="255" spans="2:5" x14ac:dyDescent="0.3">
      <c r="B255" s="4">
        <v>6.7141634063917516E-4</v>
      </c>
      <c r="C255" s="20">
        <f>_xll.EDF($B$2:$B$499,B255)</f>
        <v>0.51004016064257029</v>
      </c>
      <c r="D255" s="21">
        <f t="shared" si="6"/>
        <v>7.9729191561242084E-5</v>
      </c>
      <c r="E255" s="17">
        <f t="shared" si="7"/>
        <v>2.0080321285140812E-3</v>
      </c>
    </row>
    <row r="256" spans="2:5" x14ac:dyDescent="0.3">
      <c r="B256" s="4">
        <v>7.5114553220041725E-4</v>
      </c>
      <c r="C256" s="20">
        <f>_xll.EDF($B$2:$B$499,B256)</f>
        <v>0.51204819277108438</v>
      </c>
      <c r="D256" s="21">
        <f t="shared" si="6"/>
        <v>1.023717551139672E-5</v>
      </c>
      <c r="E256" s="17">
        <f t="shared" si="7"/>
        <v>2.0080321285140812E-3</v>
      </c>
    </row>
    <row r="257" spans="2:5" x14ac:dyDescent="0.3">
      <c r="B257" s="4">
        <v>7.6138270771181397E-4</v>
      </c>
      <c r="C257" s="20">
        <f>_xll.EDF($B$2:$B$499,B257)</f>
        <v>0.51405622489959835</v>
      </c>
      <c r="D257" s="21">
        <f t="shared" si="6"/>
        <v>7.729774440526512E-6</v>
      </c>
      <c r="E257" s="17">
        <f t="shared" si="7"/>
        <v>2.0080321285139702E-3</v>
      </c>
    </row>
    <row r="258" spans="2:5" x14ac:dyDescent="0.3">
      <c r="B258" s="4">
        <v>7.6911248215234048E-4</v>
      </c>
      <c r="C258" s="20">
        <f>_xll.EDF($B$2:$B$499,B258)</f>
        <v>0.51606425702811243</v>
      </c>
      <c r="D258" s="21">
        <f t="shared" si="6"/>
        <v>3.2781049958649803E-6</v>
      </c>
      <c r="E258" s="17">
        <f t="shared" si="7"/>
        <v>2.0080321285140812E-3</v>
      </c>
    </row>
    <row r="259" spans="2:5" x14ac:dyDescent="0.3">
      <c r="B259" s="4">
        <v>7.7239058714820546E-4</v>
      </c>
      <c r="C259" s="20">
        <f>_xll.EDF($B$2:$B$499,B259)</f>
        <v>0.51807228915662651</v>
      </c>
      <c r="D259" s="21">
        <f t="shared" si="6"/>
        <v>1.7300397570810516E-5</v>
      </c>
      <c r="E259" s="17">
        <f t="shared" si="7"/>
        <v>2.0080321285140812E-3</v>
      </c>
    </row>
    <row r="260" spans="2:5" x14ac:dyDescent="0.3">
      <c r="B260" s="4">
        <v>7.8969098471901597E-4</v>
      </c>
      <c r="C260" s="20">
        <f>_xll.EDF($B$2:$B$499,B260)</f>
        <v>0.52008032128514059</v>
      </c>
      <c r="D260" s="21">
        <f t="shared" ref="D260:D323" si="8">B261-B260</f>
        <v>1.2907487119778749E-4</v>
      </c>
      <c r="E260" s="17">
        <f t="shared" ref="E260:E323" si="9">C260-C259</f>
        <v>2.0080321285140812E-3</v>
      </c>
    </row>
    <row r="261" spans="2:5" x14ac:dyDescent="0.3">
      <c r="B261" s="4">
        <v>9.1876585591680346E-4</v>
      </c>
      <c r="C261" s="20">
        <f>_xll.EDF($B$2:$B$499,B261)</f>
        <v>0.52208835341365467</v>
      </c>
      <c r="D261" s="21">
        <f t="shared" si="8"/>
        <v>6.9864971022631545E-5</v>
      </c>
      <c r="E261" s="17">
        <f t="shared" si="9"/>
        <v>2.0080321285140812E-3</v>
      </c>
    </row>
    <row r="262" spans="2:5" x14ac:dyDescent="0.3">
      <c r="B262" s="4">
        <v>9.88630826939435E-4</v>
      </c>
      <c r="C262" s="20">
        <f>_xll.EDF($B$2:$B$499,B262)</f>
        <v>0.52409638554216864</v>
      </c>
      <c r="D262" s="21">
        <f t="shared" si="8"/>
        <v>3.319199077179329E-6</v>
      </c>
      <c r="E262" s="17">
        <f t="shared" si="9"/>
        <v>2.0080321285139702E-3</v>
      </c>
    </row>
    <row r="263" spans="2:5" x14ac:dyDescent="0.3">
      <c r="B263" s="4">
        <v>9.9195002601661433E-4</v>
      </c>
      <c r="C263" s="20">
        <f>_xll.EDF($B$2:$B$499,B263)</f>
        <v>0.52610441767068272</v>
      </c>
      <c r="D263" s="21">
        <f t="shared" si="8"/>
        <v>1.1202823942935885E-5</v>
      </c>
      <c r="E263" s="17">
        <f t="shared" si="9"/>
        <v>2.0080321285140812E-3</v>
      </c>
    </row>
    <row r="264" spans="2:5" x14ac:dyDescent="0.3">
      <c r="B264" s="4">
        <v>1.0031528499595502E-3</v>
      </c>
      <c r="C264" s="20">
        <f>_xll.EDF($B$2:$B$499,B264)</f>
        <v>0.5281124497991968</v>
      </c>
      <c r="D264" s="21">
        <f t="shared" si="8"/>
        <v>3.1365673974767484E-5</v>
      </c>
      <c r="E264" s="17">
        <f t="shared" si="9"/>
        <v>2.0080321285140812E-3</v>
      </c>
    </row>
    <row r="265" spans="2:5" x14ac:dyDescent="0.3">
      <c r="B265" s="4">
        <v>1.0345185239343177E-3</v>
      </c>
      <c r="C265" s="20">
        <f>_xll.EDF($B$2:$B$499,B265)</f>
        <v>0.53012048192771088</v>
      </c>
      <c r="D265" s="21">
        <f t="shared" si="8"/>
        <v>2.7917387172670359E-5</v>
      </c>
      <c r="E265" s="17">
        <f t="shared" si="9"/>
        <v>2.0080321285140812E-3</v>
      </c>
    </row>
    <row r="266" spans="2:5" x14ac:dyDescent="0.3">
      <c r="B266" s="4">
        <v>1.0624359111069881E-3</v>
      </c>
      <c r="C266" s="20">
        <f>_xll.EDF($B$2:$B$499,B266)</f>
        <v>0.53212851405622486</v>
      </c>
      <c r="D266" s="21">
        <f t="shared" si="8"/>
        <v>3.3883697525446651E-5</v>
      </c>
      <c r="E266" s="17">
        <f t="shared" si="9"/>
        <v>2.0080321285139702E-3</v>
      </c>
    </row>
    <row r="267" spans="2:5" x14ac:dyDescent="0.3">
      <c r="B267" s="4">
        <v>1.0963196086324347E-3</v>
      </c>
      <c r="C267" s="20">
        <f>_xll.EDF($B$2:$B$499,B267)</f>
        <v>0.53413654618473894</v>
      </c>
      <c r="D267" s="21">
        <f t="shared" si="8"/>
        <v>1.2152397186702014E-5</v>
      </c>
      <c r="E267" s="17">
        <f t="shared" si="9"/>
        <v>2.0080321285140812E-3</v>
      </c>
    </row>
    <row r="268" spans="2:5" x14ac:dyDescent="0.3">
      <c r="B268" s="4">
        <v>1.1084720058191367E-3</v>
      </c>
      <c r="C268" s="20">
        <f>_xll.EDF($B$2:$B$499,B268)</f>
        <v>0.53614457831325302</v>
      </c>
      <c r="D268" s="21">
        <f t="shared" si="8"/>
        <v>3.0097135865008676E-6</v>
      </c>
      <c r="E268" s="17">
        <f t="shared" si="9"/>
        <v>2.0080321285140812E-3</v>
      </c>
    </row>
    <row r="269" spans="2:5" x14ac:dyDescent="0.3">
      <c r="B269" s="4">
        <v>1.1114817194056376E-3</v>
      </c>
      <c r="C269" s="20">
        <f>_xll.EDF($B$2:$B$499,B269)</f>
        <v>0.5381526104417671</v>
      </c>
      <c r="D269" s="21">
        <f t="shared" si="8"/>
        <v>3.5527763481064435E-6</v>
      </c>
      <c r="E269" s="17">
        <f t="shared" si="9"/>
        <v>2.0080321285140812E-3</v>
      </c>
    </row>
    <row r="270" spans="2:5" x14ac:dyDescent="0.3">
      <c r="B270" s="4">
        <v>1.115034495753744E-3</v>
      </c>
      <c r="C270" s="20">
        <f>_xll.EDF($B$2:$B$499,B270)</f>
        <v>0.54016064257028118</v>
      </c>
      <c r="D270" s="21">
        <f t="shared" si="8"/>
        <v>1.5867519036633472E-5</v>
      </c>
      <c r="E270" s="17">
        <f t="shared" si="9"/>
        <v>2.0080321285140812E-3</v>
      </c>
    </row>
    <row r="271" spans="2:5" x14ac:dyDescent="0.3">
      <c r="B271" s="4">
        <v>1.1309020147903775E-3</v>
      </c>
      <c r="C271" s="20">
        <f>_xll.EDF($B$2:$B$499,B271)</f>
        <v>0.54216867469879515</v>
      </c>
      <c r="D271" s="21">
        <f t="shared" si="8"/>
        <v>1.9858372010909259E-6</v>
      </c>
      <c r="E271" s="17">
        <f t="shared" si="9"/>
        <v>2.0080321285139702E-3</v>
      </c>
    </row>
    <row r="272" spans="2:5" x14ac:dyDescent="0.3">
      <c r="B272" s="4">
        <v>1.1328878519914684E-3</v>
      </c>
      <c r="C272" s="20">
        <f>_xll.EDF($B$2:$B$499,B272)</f>
        <v>0.54417670682730923</v>
      </c>
      <c r="D272" s="21">
        <f t="shared" si="8"/>
        <v>1.5217899840458101E-5</v>
      </c>
      <c r="E272" s="17">
        <f t="shared" si="9"/>
        <v>2.0080321285140812E-3</v>
      </c>
    </row>
    <row r="273" spans="2:5" x14ac:dyDescent="0.3">
      <c r="B273" s="4">
        <v>1.1481057518319265E-3</v>
      </c>
      <c r="C273" s="20">
        <f>_xll.EDF($B$2:$B$499,B273)</f>
        <v>0.54618473895582331</v>
      </c>
      <c r="D273" s="21">
        <f t="shared" si="8"/>
        <v>1.6123441738698403E-5</v>
      </c>
      <c r="E273" s="17">
        <f t="shared" si="9"/>
        <v>2.0080321285140812E-3</v>
      </c>
    </row>
    <row r="274" spans="2:5" x14ac:dyDescent="0.3">
      <c r="B274" s="4">
        <v>1.1642291935706249E-3</v>
      </c>
      <c r="C274" s="20">
        <f>_xll.EDF($B$2:$B$499,B274)</f>
        <v>0.54819277108433739</v>
      </c>
      <c r="D274" s="21">
        <f t="shared" si="8"/>
        <v>3.4183053820709087E-5</v>
      </c>
      <c r="E274" s="17">
        <f t="shared" si="9"/>
        <v>2.0080321285140812E-3</v>
      </c>
    </row>
    <row r="275" spans="2:5" x14ac:dyDescent="0.3">
      <c r="B275" s="4">
        <v>1.198412247391334E-3</v>
      </c>
      <c r="C275" s="20">
        <f>_xll.EDF($B$2:$B$499,B275)</f>
        <v>0.55020080321285136</v>
      </c>
      <c r="D275" s="21">
        <f t="shared" si="8"/>
        <v>2.7829475852959515E-5</v>
      </c>
      <c r="E275" s="17">
        <f t="shared" si="9"/>
        <v>2.0080321285139702E-3</v>
      </c>
    </row>
    <row r="276" spans="2:5" x14ac:dyDescent="0.3">
      <c r="B276" s="4">
        <v>1.2262417232442935E-3</v>
      </c>
      <c r="C276" s="20">
        <f>_xll.EDF($B$2:$B$499,B276)</f>
        <v>0.55220883534136544</v>
      </c>
      <c r="D276" s="21">
        <f t="shared" si="8"/>
        <v>1.4068513279799199E-5</v>
      </c>
      <c r="E276" s="17">
        <f t="shared" si="9"/>
        <v>2.0080321285140812E-3</v>
      </c>
    </row>
    <row r="277" spans="2:5" x14ac:dyDescent="0.3">
      <c r="B277" s="4">
        <v>1.2403102365240927E-3</v>
      </c>
      <c r="C277" s="20">
        <f>_xll.EDF($B$2:$B$499,B277)</f>
        <v>0.55421686746987953</v>
      </c>
      <c r="D277" s="21">
        <f t="shared" si="8"/>
        <v>2.8798025624111791E-6</v>
      </c>
      <c r="E277" s="17">
        <f t="shared" si="9"/>
        <v>2.0080321285140812E-3</v>
      </c>
    </row>
    <row r="278" spans="2:5" x14ac:dyDescent="0.3">
      <c r="B278" s="4">
        <v>1.2431900390865039E-3</v>
      </c>
      <c r="C278" s="20">
        <f>_xll.EDF($B$2:$B$499,B278)</f>
        <v>0.55622489959839361</v>
      </c>
      <c r="D278" s="21">
        <f t="shared" si="8"/>
        <v>4.4732291202329846E-5</v>
      </c>
      <c r="E278" s="17">
        <f t="shared" si="9"/>
        <v>2.0080321285140812E-3</v>
      </c>
    </row>
    <row r="279" spans="2:5" x14ac:dyDescent="0.3">
      <c r="B279" s="4">
        <v>1.2879223302888338E-3</v>
      </c>
      <c r="C279" s="20">
        <f>_xll.EDF($B$2:$B$499,B279)</f>
        <v>0.55823293172690758</v>
      </c>
      <c r="D279" s="21">
        <f t="shared" si="8"/>
        <v>3.8142399169743824E-5</v>
      </c>
      <c r="E279" s="17">
        <f t="shared" si="9"/>
        <v>2.0080321285139702E-3</v>
      </c>
    </row>
    <row r="280" spans="2:5" x14ac:dyDescent="0.3">
      <c r="B280" s="4">
        <v>1.3260647294585776E-3</v>
      </c>
      <c r="C280" s="20">
        <f>_xll.EDF($B$2:$B$499,B280)</f>
        <v>0.56024096385542166</v>
      </c>
      <c r="D280" s="21">
        <f t="shared" si="8"/>
        <v>5.576509097733346E-7</v>
      </c>
      <c r="E280" s="17">
        <f t="shared" si="9"/>
        <v>2.0080321285140812E-3</v>
      </c>
    </row>
    <row r="281" spans="2:5" x14ac:dyDescent="0.3">
      <c r="B281" s="4">
        <v>1.3266223803683509E-3</v>
      </c>
      <c r="C281" s="20">
        <f>_xll.EDF($B$2:$B$499,B281)</f>
        <v>0.56224899598393574</v>
      </c>
      <c r="D281" s="21">
        <f t="shared" si="8"/>
        <v>4.6249883586586219E-5</v>
      </c>
      <c r="E281" s="17">
        <f t="shared" si="9"/>
        <v>2.0080321285140812E-3</v>
      </c>
    </row>
    <row r="282" spans="2:5" x14ac:dyDescent="0.3">
      <c r="B282" s="4">
        <v>1.3728722639549371E-3</v>
      </c>
      <c r="C282" s="20">
        <f>_xll.EDF($B$2:$B$499,B282)</f>
        <v>0.56425702811244982</v>
      </c>
      <c r="D282" s="21">
        <f t="shared" si="8"/>
        <v>1.4667850432494934E-5</v>
      </c>
      <c r="E282" s="17">
        <f t="shared" si="9"/>
        <v>2.0080321285140812E-3</v>
      </c>
    </row>
    <row r="283" spans="2:5" x14ac:dyDescent="0.3">
      <c r="B283" s="4">
        <v>1.3875401143874321E-3</v>
      </c>
      <c r="C283" s="20">
        <f>_xll.EDF($B$2:$B$499,B283)</f>
        <v>0.5662650602409639</v>
      </c>
      <c r="D283" s="21">
        <f t="shared" si="8"/>
        <v>1.7733590487234874E-5</v>
      </c>
      <c r="E283" s="17">
        <f t="shared" si="9"/>
        <v>2.0080321285140812E-3</v>
      </c>
    </row>
    <row r="284" spans="2:5" x14ac:dyDescent="0.3">
      <c r="B284" s="4">
        <v>1.405273704874667E-3</v>
      </c>
      <c r="C284" s="20">
        <f>_xll.EDF($B$2:$B$499,B284)</f>
        <v>0.56827309236947787</v>
      </c>
      <c r="D284" s="21">
        <f t="shared" si="8"/>
        <v>8.4871338056897831E-6</v>
      </c>
      <c r="E284" s="17">
        <f t="shared" si="9"/>
        <v>2.0080321285139702E-3</v>
      </c>
    </row>
    <row r="285" spans="2:5" x14ac:dyDescent="0.3">
      <c r="B285" s="4">
        <v>1.4137608386803567E-3</v>
      </c>
      <c r="C285" s="20">
        <f>_xll.EDF($B$2:$B$499,B285)</f>
        <v>0.57028112449799195</v>
      </c>
      <c r="D285" s="21">
        <f t="shared" si="8"/>
        <v>6.918169014497131E-6</v>
      </c>
      <c r="E285" s="17">
        <f t="shared" si="9"/>
        <v>2.0080321285140812E-3</v>
      </c>
    </row>
    <row r="286" spans="2:5" x14ac:dyDescent="0.3">
      <c r="B286" s="4">
        <v>1.4206790076948539E-3</v>
      </c>
      <c r="C286" s="20">
        <f>_xll.EDF($B$2:$B$499,B286)</f>
        <v>0.57228915662650603</v>
      </c>
      <c r="D286" s="21">
        <f t="shared" si="8"/>
        <v>4.0028234206132898E-5</v>
      </c>
      <c r="E286" s="17">
        <f t="shared" si="9"/>
        <v>2.0080321285140812E-3</v>
      </c>
    </row>
    <row r="287" spans="2:5" x14ac:dyDescent="0.3">
      <c r="B287" s="4">
        <v>1.4607072419009868E-3</v>
      </c>
      <c r="C287" s="20">
        <f>_xll.EDF($B$2:$B$499,B287)</f>
        <v>0.57429718875502012</v>
      </c>
      <c r="D287" s="21">
        <f t="shared" si="8"/>
        <v>5.5384289625265513E-5</v>
      </c>
      <c r="E287" s="17">
        <f t="shared" si="9"/>
        <v>2.0080321285140812E-3</v>
      </c>
    </row>
    <row r="288" spans="2:5" x14ac:dyDescent="0.3">
      <c r="B288" s="4">
        <v>1.5160915315262523E-3</v>
      </c>
      <c r="C288" s="20">
        <f>_xll.EDF($B$2:$B$499,B288)</f>
        <v>0.57630522088353409</v>
      </c>
      <c r="D288" s="21">
        <f t="shared" si="8"/>
        <v>9.2401606194033974E-6</v>
      </c>
      <c r="E288" s="17">
        <f t="shared" si="9"/>
        <v>2.0080321285139702E-3</v>
      </c>
    </row>
    <row r="289" spans="2:5" x14ac:dyDescent="0.3">
      <c r="B289" s="4">
        <v>1.5253316921456557E-3</v>
      </c>
      <c r="C289" s="20">
        <f>_xll.EDF($B$2:$B$499,B289)</f>
        <v>0.57831325301204817</v>
      </c>
      <c r="D289" s="21">
        <f t="shared" si="8"/>
        <v>5.2250732460684766E-6</v>
      </c>
      <c r="E289" s="17">
        <f t="shared" si="9"/>
        <v>2.0080321285140812E-3</v>
      </c>
    </row>
    <row r="290" spans="2:5" x14ac:dyDescent="0.3">
      <c r="B290" s="4">
        <v>1.5305567653917241E-3</v>
      </c>
      <c r="C290" s="20">
        <f>_xll.EDF($B$2:$B$499,B290)</f>
        <v>0.58032128514056225</v>
      </c>
      <c r="D290" s="21">
        <f t="shared" si="8"/>
        <v>4.3120240343289115E-5</v>
      </c>
      <c r="E290" s="17">
        <f t="shared" si="9"/>
        <v>2.0080321285140812E-3</v>
      </c>
    </row>
    <row r="291" spans="2:5" x14ac:dyDescent="0.3">
      <c r="B291" s="4">
        <v>1.5736770057350133E-3</v>
      </c>
      <c r="C291" s="20">
        <f>_xll.EDF($B$2:$B$499,B291)</f>
        <v>0.58232931726907633</v>
      </c>
      <c r="D291" s="21">
        <f t="shared" si="8"/>
        <v>3.8916931742575189E-5</v>
      </c>
      <c r="E291" s="17">
        <f t="shared" si="9"/>
        <v>2.0080321285140812E-3</v>
      </c>
    </row>
    <row r="292" spans="2:5" x14ac:dyDescent="0.3">
      <c r="B292" s="4">
        <v>1.6125939374775885E-3</v>
      </c>
      <c r="C292" s="20">
        <f>_xll.EDF($B$2:$B$499,B292)</f>
        <v>0.58433734939759041</v>
      </c>
      <c r="D292" s="21">
        <f t="shared" si="8"/>
        <v>8.0948575319312547E-6</v>
      </c>
      <c r="E292" s="17">
        <f t="shared" si="9"/>
        <v>2.0080321285140812E-3</v>
      </c>
    </row>
    <row r="293" spans="2:5" x14ac:dyDescent="0.3">
      <c r="B293" s="4">
        <v>1.6206887950095197E-3</v>
      </c>
      <c r="C293" s="20">
        <f>_xll.EDF($B$2:$B$499,B293)</f>
        <v>0.58634538152610438</v>
      </c>
      <c r="D293" s="21">
        <f t="shared" si="8"/>
        <v>2.6881848812503224E-6</v>
      </c>
      <c r="E293" s="17">
        <f t="shared" si="9"/>
        <v>2.0080321285139702E-3</v>
      </c>
    </row>
    <row r="294" spans="2:5" x14ac:dyDescent="0.3">
      <c r="B294" s="4">
        <v>1.62337697989077E-3</v>
      </c>
      <c r="C294" s="20">
        <f>_xll.EDF($B$2:$B$499,B294)</f>
        <v>0.58835341365461846</v>
      </c>
      <c r="D294" s="21">
        <f t="shared" si="8"/>
        <v>1.1144469338227828E-5</v>
      </c>
      <c r="E294" s="17">
        <f t="shared" si="9"/>
        <v>2.0080321285140812E-3</v>
      </c>
    </row>
    <row r="295" spans="2:5" x14ac:dyDescent="0.3">
      <c r="B295" s="4">
        <v>1.6345214492289979E-3</v>
      </c>
      <c r="C295" s="20">
        <f>_xll.EDF($B$2:$B$499,B295)</f>
        <v>0.59036144578313254</v>
      </c>
      <c r="D295" s="21">
        <f t="shared" si="8"/>
        <v>2.92570974827688E-5</v>
      </c>
      <c r="E295" s="17">
        <f t="shared" si="9"/>
        <v>2.0080321285140812E-3</v>
      </c>
    </row>
    <row r="296" spans="2:5" x14ac:dyDescent="0.3">
      <c r="B296" s="4">
        <v>1.6637785467117667E-3</v>
      </c>
      <c r="C296" s="20">
        <f>_xll.EDF($B$2:$B$499,B296)</f>
        <v>0.59236947791164662</v>
      </c>
      <c r="D296" s="21">
        <f t="shared" si="8"/>
        <v>2.3836079012390116E-6</v>
      </c>
      <c r="E296" s="17">
        <f t="shared" si="9"/>
        <v>2.0080321285140812E-3</v>
      </c>
    </row>
    <row r="297" spans="2:5" x14ac:dyDescent="0.3">
      <c r="B297" s="4">
        <v>1.6661621546130057E-3</v>
      </c>
      <c r="C297" s="20">
        <f>_xll.EDF($B$2:$B$499,B297)</f>
        <v>0.59437751004016059</v>
      </c>
      <c r="D297" s="21">
        <f t="shared" si="8"/>
        <v>1.3334391322445413E-5</v>
      </c>
      <c r="E297" s="17">
        <f t="shared" si="9"/>
        <v>2.0080321285139702E-3</v>
      </c>
    </row>
    <row r="298" spans="2:5" x14ac:dyDescent="0.3">
      <c r="B298" s="4">
        <v>1.6794965459354511E-3</v>
      </c>
      <c r="C298" s="20">
        <f>_xll.EDF($B$2:$B$499,B298)</f>
        <v>0.59638554216867468</v>
      </c>
      <c r="D298" s="21">
        <f t="shared" si="8"/>
        <v>1.803472589765329E-5</v>
      </c>
      <c r="E298" s="17">
        <f t="shared" si="9"/>
        <v>2.0080321285140812E-3</v>
      </c>
    </row>
    <row r="299" spans="2:5" x14ac:dyDescent="0.3">
      <c r="B299" s="4">
        <v>1.6975312718331044E-3</v>
      </c>
      <c r="C299" s="20">
        <f>_xll.EDF($B$2:$B$499,B299)</f>
        <v>0.59839357429718876</v>
      </c>
      <c r="D299" s="21">
        <f t="shared" si="8"/>
        <v>1.1796609366799757E-6</v>
      </c>
      <c r="E299" s="17">
        <f t="shared" si="9"/>
        <v>2.0080321285140812E-3</v>
      </c>
    </row>
    <row r="300" spans="2:5" x14ac:dyDescent="0.3">
      <c r="B300" s="4">
        <v>1.6987109327697843E-3</v>
      </c>
      <c r="C300" s="20">
        <f>_xll.EDF($B$2:$B$499,B300)</f>
        <v>0.60040160642570284</v>
      </c>
      <c r="D300" s="21">
        <f t="shared" si="8"/>
        <v>5.5932009001080987E-5</v>
      </c>
      <c r="E300" s="17">
        <f t="shared" si="9"/>
        <v>2.0080321285140812E-3</v>
      </c>
    </row>
    <row r="301" spans="2:5" x14ac:dyDescent="0.3">
      <c r="B301" s="4">
        <v>1.7546429417708653E-3</v>
      </c>
      <c r="C301" s="20">
        <f>_xll.EDF($B$2:$B$499,B301)</f>
        <v>0.60240963855421692</v>
      </c>
      <c r="D301" s="21">
        <f t="shared" si="8"/>
        <v>3.975006306599152E-5</v>
      </c>
      <c r="E301" s="17">
        <f t="shared" si="9"/>
        <v>2.0080321285140812E-3</v>
      </c>
    </row>
    <row r="302" spans="2:5" x14ac:dyDescent="0.3">
      <c r="B302" s="4">
        <v>1.7943930048368569E-3</v>
      </c>
      <c r="C302" s="20">
        <f>_xll.EDF($B$2:$B$499,B302)</f>
        <v>0.60441767068273089</v>
      </c>
      <c r="D302" s="21">
        <f t="shared" si="8"/>
        <v>2.7239377454451675E-5</v>
      </c>
      <c r="E302" s="17">
        <f t="shared" si="9"/>
        <v>2.0080321285139702E-3</v>
      </c>
    </row>
    <row r="303" spans="2:5" x14ac:dyDescent="0.3">
      <c r="B303" s="4">
        <v>1.8216323822913085E-3</v>
      </c>
      <c r="C303" s="20">
        <f>_xll.EDF($B$2:$B$499,B303)</f>
        <v>0.60642570281124497</v>
      </c>
      <c r="D303" s="21">
        <f t="shared" si="8"/>
        <v>9.3465553808304595E-5</v>
      </c>
      <c r="E303" s="17">
        <f t="shared" si="9"/>
        <v>2.0080321285140812E-3</v>
      </c>
    </row>
    <row r="304" spans="2:5" x14ac:dyDescent="0.3">
      <c r="B304" s="4">
        <v>1.9150979360996131E-3</v>
      </c>
      <c r="C304" s="20">
        <f>_xll.EDF($B$2:$B$499,B304)</f>
        <v>0.60843373493975905</v>
      </c>
      <c r="D304" s="21">
        <f t="shared" si="8"/>
        <v>4.4061759200701841E-5</v>
      </c>
      <c r="E304" s="17">
        <f t="shared" si="9"/>
        <v>2.0080321285140812E-3</v>
      </c>
    </row>
    <row r="305" spans="2:5" x14ac:dyDescent="0.3">
      <c r="B305" s="4">
        <v>1.959159695300315E-3</v>
      </c>
      <c r="C305" s="20">
        <f>_xll.EDF($B$2:$B$499,B305)</f>
        <v>0.61044176706827313</v>
      </c>
      <c r="D305" s="21">
        <f t="shared" si="8"/>
        <v>6.4146476604076252E-5</v>
      </c>
      <c r="E305" s="17">
        <f t="shared" si="9"/>
        <v>2.0080321285140812E-3</v>
      </c>
    </row>
    <row r="306" spans="2:5" x14ac:dyDescent="0.3">
      <c r="B306" s="4">
        <v>2.0233061719043912E-3</v>
      </c>
      <c r="C306" s="20">
        <f>_xll.EDF($B$2:$B$499,B306)</f>
        <v>0.6124497991967871</v>
      </c>
      <c r="D306" s="21">
        <f t="shared" si="8"/>
        <v>9.2235707424498294E-5</v>
      </c>
      <c r="E306" s="17">
        <f t="shared" si="9"/>
        <v>2.0080321285139702E-3</v>
      </c>
    </row>
    <row r="307" spans="2:5" x14ac:dyDescent="0.3">
      <c r="B307" s="4">
        <v>2.1155418793288895E-3</v>
      </c>
      <c r="C307" s="20">
        <f>_xll.EDF($B$2:$B$499,B307)</f>
        <v>0.61445783132530118</v>
      </c>
      <c r="D307" s="21">
        <f t="shared" si="8"/>
        <v>1.7021787891938634E-5</v>
      </c>
      <c r="E307" s="17">
        <f t="shared" si="9"/>
        <v>2.0080321285140812E-3</v>
      </c>
    </row>
    <row r="308" spans="2:5" x14ac:dyDescent="0.3">
      <c r="B308" s="4">
        <v>2.1325636672208281E-3</v>
      </c>
      <c r="C308" s="20">
        <f>_xll.EDF($B$2:$B$499,B308)</f>
        <v>0.61646586345381527</v>
      </c>
      <c r="D308" s="21">
        <f t="shared" si="8"/>
        <v>1.6654230997522387E-5</v>
      </c>
      <c r="E308" s="17">
        <f t="shared" si="9"/>
        <v>2.0080321285140812E-3</v>
      </c>
    </row>
    <row r="309" spans="2:5" x14ac:dyDescent="0.3">
      <c r="B309" s="4">
        <v>2.1492178982183505E-3</v>
      </c>
      <c r="C309" s="20">
        <f>_xll.EDF($B$2:$B$499,B309)</f>
        <v>0.61847389558232935</v>
      </c>
      <c r="D309" s="21">
        <f t="shared" si="8"/>
        <v>4.1203538322477813E-5</v>
      </c>
      <c r="E309" s="17">
        <f t="shared" si="9"/>
        <v>2.0080321285140812E-3</v>
      </c>
    </row>
    <row r="310" spans="2:5" x14ac:dyDescent="0.3">
      <c r="B310" s="4">
        <v>2.1904214365408283E-3</v>
      </c>
      <c r="C310" s="20">
        <f>_xll.EDF($B$2:$B$499,B310)</f>
        <v>0.62048192771084343</v>
      </c>
      <c r="D310" s="21">
        <f t="shared" si="8"/>
        <v>6.4160023311621468E-6</v>
      </c>
      <c r="E310" s="17">
        <f t="shared" si="9"/>
        <v>2.0080321285140812E-3</v>
      </c>
    </row>
    <row r="311" spans="2:5" x14ac:dyDescent="0.3">
      <c r="B311" s="4">
        <v>2.1968374388719905E-3</v>
      </c>
      <c r="C311" s="20">
        <f>_xll.EDF($B$2:$B$499,B311)</f>
        <v>0.6224899598393574</v>
      </c>
      <c r="D311" s="21">
        <f t="shared" si="8"/>
        <v>1.6427238222721779E-5</v>
      </c>
      <c r="E311" s="17">
        <f t="shared" si="9"/>
        <v>2.0080321285139702E-3</v>
      </c>
    </row>
    <row r="312" spans="2:5" x14ac:dyDescent="0.3">
      <c r="B312" s="4">
        <v>2.2132646770947123E-3</v>
      </c>
      <c r="C312" s="20">
        <f>_xll.EDF($B$2:$B$499,B312)</f>
        <v>0.62449799196787148</v>
      </c>
      <c r="D312" s="21">
        <f t="shared" si="8"/>
        <v>4.9659702760820098E-5</v>
      </c>
      <c r="E312" s="17">
        <f t="shared" si="9"/>
        <v>2.0080321285140812E-3</v>
      </c>
    </row>
    <row r="313" spans="2:5" x14ac:dyDescent="0.3">
      <c r="B313" s="4">
        <v>2.2629243798555324E-3</v>
      </c>
      <c r="C313" s="20">
        <f>_xll.EDF($B$2:$B$499,B313)</f>
        <v>0.62650602409638556</v>
      </c>
      <c r="D313" s="21">
        <f t="shared" si="8"/>
        <v>1.3057660591382289E-5</v>
      </c>
      <c r="E313" s="17">
        <f t="shared" si="9"/>
        <v>2.0080321285140812E-3</v>
      </c>
    </row>
    <row r="314" spans="2:5" x14ac:dyDescent="0.3">
      <c r="B314" s="4">
        <v>2.2759820404469147E-3</v>
      </c>
      <c r="C314" s="20">
        <f>_xll.EDF($B$2:$B$499,B314)</f>
        <v>0.62851405622489964</v>
      </c>
      <c r="D314" s="21">
        <f t="shared" si="8"/>
        <v>8.8324799422700214E-5</v>
      </c>
      <c r="E314" s="17">
        <f t="shared" si="9"/>
        <v>2.0080321285140812E-3</v>
      </c>
    </row>
    <row r="315" spans="2:5" x14ac:dyDescent="0.3">
      <c r="B315" s="4">
        <v>2.3643068398696149E-3</v>
      </c>
      <c r="C315" s="20">
        <f>_xll.EDF($B$2:$B$499,B315)</f>
        <v>0.63052208835341361</v>
      </c>
      <c r="D315" s="21">
        <f t="shared" si="8"/>
        <v>2.3884234017640393E-6</v>
      </c>
      <c r="E315" s="17">
        <f t="shared" si="9"/>
        <v>2.0080321285139702E-3</v>
      </c>
    </row>
    <row r="316" spans="2:5" x14ac:dyDescent="0.3">
      <c r="B316" s="4">
        <v>2.3666952632713789E-3</v>
      </c>
      <c r="C316" s="20">
        <f>_xll.EDF($B$2:$B$499,B316)</f>
        <v>0.63253012048192769</v>
      </c>
      <c r="D316" s="21">
        <f t="shared" si="8"/>
        <v>1.6985663868931793E-6</v>
      </c>
      <c r="E316" s="17">
        <f t="shared" si="9"/>
        <v>2.0080321285140812E-3</v>
      </c>
    </row>
    <row r="317" spans="2:5" x14ac:dyDescent="0.3">
      <c r="B317" s="4">
        <v>2.3683938296582721E-3</v>
      </c>
      <c r="C317" s="20">
        <f>_xll.EDF($B$2:$B$499,B317)</f>
        <v>0.63453815261044177</v>
      </c>
      <c r="D317" s="21">
        <f t="shared" si="8"/>
        <v>1.6864870589286974E-5</v>
      </c>
      <c r="E317" s="17">
        <f t="shared" si="9"/>
        <v>2.0080321285140812E-3</v>
      </c>
    </row>
    <row r="318" spans="2:5" x14ac:dyDescent="0.3">
      <c r="B318" s="4">
        <v>2.3852587002475591E-3</v>
      </c>
      <c r="C318" s="20">
        <f>_xll.EDF($B$2:$B$499,B318)</f>
        <v>0.63654618473895586</v>
      </c>
      <c r="D318" s="21">
        <f t="shared" si="8"/>
        <v>3.3670591705796307E-5</v>
      </c>
      <c r="E318" s="17">
        <f t="shared" si="9"/>
        <v>2.0080321285140812E-3</v>
      </c>
    </row>
    <row r="319" spans="2:5" x14ac:dyDescent="0.3">
      <c r="B319" s="4">
        <v>2.4189292919533554E-3</v>
      </c>
      <c r="C319" s="20">
        <f>_xll.EDF($B$2:$B$499,B319)</f>
        <v>0.63855421686746983</v>
      </c>
      <c r="D319" s="21">
        <f t="shared" si="8"/>
        <v>2.7742163295676765E-5</v>
      </c>
      <c r="E319" s="17">
        <f t="shared" si="9"/>
        <v>2.0080321285139702E-3</v>
      </c>
    </row>
    <row r="320" spans="2:5" x14ac:dyDescent="0.3">
      <c r="B320" s="4">
        <v>2.4466714552490321E-3</v>
      </c>
      <c r="C320" s="20">
        <f>_xll.EDF($B$2:$B$499,B320)</f>
        <v>0.64056224899598391</v>
      </c>
      <c r="D320" s="21">
        <f t="shared" si="8"/>
        <v>8.4775193638758715E-5</v>
      </c>
      <c r="E320" s="17">
        <f t="shared" si="9"/>
        <v>2.0080321285140812E-3</v>
      </c>
    </row>
    <row r="321" spans="2:5" x14ac:dyDescent="0.3">
      <c r="B321" s="4">
        <v>2.5314466488877909E-3</v>
      </c>
      <c r="C321" s="20">
        <f>_xll.EDF($B$2:$B$499,B321)</f>
        <v>0.64257028112449799</v>
      </c>
      <c r="D321" s="21">
        <f t="shared" si="8"/>
        <v>2.8685128997091996E-4</v>
      </c>
      <c r="E321" s="17">
        <f t="shared" si="9"/>
        <v>2.0080321285140812E-3</v>
      </c>
    </row>
    <row r="322" spans="2:5" x14ac:dyDescent="0.3">
      <c r="B322" s="4">
        <v>2.8182979388587108E-3</v>
      </c>
      <c r="C322" s="20">
        <f>_xll.EDF($B$2:$B$499,B322)</f>
        <v>0.64457831325301207</v>
      </c>
      <c r="D322" s="21">
        <f t="shared" si="8"/>
        <v>2.9431905565363917E-5</v>
      </c>
      <c r="E322" s="17">
        <f t="shared" si="9"/>
        <v>2.0080321285140812E-3</v>
      </c>
    </row>
    <row r="323" spans="2:5" x14ac:dyDescent="0.3">
      <c r="B323" s="4">
        <v>2.8477298444240747E-3</v>
      </c>
      <c r="C323" s="20">
        <f>_xll.EDF($B$2:$B$499,B323)</f>
        <v>0.64658634538152615</v>
      </c>
      <c r="D323" s="21">
        <f t="shared" si="8"/>
        <v>4.5554565684146394E-5</v>
      </c>
      <c r="E323" s="17">
        <f t="shared" si="9"/>
        <v>2.0080321285140812E-3</v>
      </c>
    </row>
    <row r="324" spans="2:5" x14ac:dyDescent="0.3">
      <c r="B324" s="4">
        <v>2.8932844101082211E-3</v>
      </c>
      <c r="C324" s="20">
        <f>_xll.EDF($B$2:$B$499,B324)</f>
        <v>0.64859437751004012</v>
      </c>
      <c r="D324" s="21">
        <f t="shared" ref="D324:D387" si="10">B325-B324</f>
        <v>1.2487663524304339E-5</v>
      </c>
      <c r="E324" s="17">
        <f t="shared" ref="E324:E387" si="11">C324-C323</f>
        <v>2.0080321285139702E-3</v>
      </c>
    </row>
    <row r="325" spans="2:5" x14ac:dyDescent="0.3">
      <c r="B325" s="4">
        <v>2.9057720736325255E-3</v>
      </c>
      <c r="C325" s="20">
        <f>_xll.EDF($B$2:$B$499,B325)</f>
        <v>0.6506024096385542</v>
      </c>
      <c r="D325" s="21">
        <f t="shared" si="10"/>
        <v>1.3735074450596692E-5</v>
      </c>
      <c r="E325" s="17">
        <f t="shared" si="11"/>
        <v>2.0080321285140812E-3</v>
      </c>
    </row>
    <row r="326" spans="2:5" x14ac:dyDescent="0.3">
      <c r="B326" s="4">
        <v>2.9195071480831222E-3</v>
      </c>
      <c r="C326" s="20">
        <f>_xll.EDF($B$2:$B$499,B326)</f>
        <v>0.65261044176706828</v>
      </c>
      <c r="D326" s="21">
        <f t="shared" si="10"/>
        <v>8.5327831158021374E-6</v>
      </c>
      <c r="E326" s="17">
        <f t="shared" si="11"/>
        <v>2.0080321285140812E-3</v>
      </c>
    </row>
    <row r="327" spans="2:5" x14ac:dyDescent="0.3">
      <c r="B327" s="4">
        <v>2.9280399311989243E-3</v>
      </c>
      <c r="C327" s="20">
        <f>_xll.EDF($B$2:$B$499,B327)</f>
        <v>0.65461847389558236</v>
      </c>
      <c r="D327" s="21">
        <f t="shared" si="10"/>
        <v>1.5952774350937171E-5</v>
      </c>
      <c r="E327" s="17">
        <f t="shared" si="11"/>
        <v>2.0080321285140812E-3</v>
      </c>
    </row>
    <row r="328" spans="2:5" x14ac:dyDescent="0.3">
      <c r="B328" s="4">
        <v>2.9439927055498615E-3</v>
      </c>
      <c r="C328" s="20">
        <f>_xll.EDF($B$2:$B$499,B328)</f>
        <v>0.65662650602409633</v>
      </c>
      <c r="D328" s="21">
        <f t="shared" si="10"/>
        <v>5.527300040455551E-6</v>
      </c>
      <c r="E328" s="17">
        <f t="shared" si="11"/>
        <v>2.0080321285139702E-3</v>
      </c>
    </row>
    <row r="329" spans="2:5" x14ac:dyDescent="0.3">
      <c r="B329" s="4">
        <v>2.949520005590317E-3</v>
      </c>
      <c r="C329" s="20">
        <f>_xll.EDF($B$2:$B$499,B329)</f>
        <v>0.65863453815261042</v>
      </c>
      <c r="D329" s="21">
        <f t="shared" si="10"/>
        <v>6.4190974725974841E-5</v>
      </c>
      <c r="E329" s="17">
        <f t="shared" si="11"/>
        <v>2.0080321285140812E-3</v>
      </c>
    </row>
    <row r="330" spans="2:5" x14ac:dyDescent="0.3">
      <c r="B330" s="4">
        <v>3.0137109803162919E-3</v>
      </c>
      <c r="C330" s="20">
        <f>_xll.EDF($B$2:$B$499,B330)</f>
        <v>0.6606425702811245</v>
      </c>
      <c r="D330" s="21">
        <f t="shared" si="10"/>
        <v>3.2517862246743325E-5</v>
      </c>
      <c r="E330" s="17">
        <f t="shared" si="11"/>
        <v>2.0080321285140812E-3</v>
      </c>
    </row>
    <row r="331" spans="2:5" x14ac:dyDescent="0.3">
      <c r="B331" s="4">
        <v>3.0462288425630352E-3</v>
      </c>
      <c r="C331" s="20">
        <f>_xll.EDF($B$2:$B$499,B331)</f>
        <v>0.66265060240963858</v>
      </c>
      <c r="D331" s="21">
        <f t="shared" si="10"/>
        <v>1.1333890715883952E-5</v>
      </c>
      <c r="E331" s="17">
        <f t="shared" si="11"/>
        <v>2.0080321285140812E-3</v>
      </c>
    </row>
    <row r="332" spans="2:5" x14ac:dyDescent="0.3">
      <c r="B332" s="4">
        <v>3.0575627332789191E-3</v>
      </c>
      <c r="C332" s="20">
        <f>_xll.EDF($B$2:$B$499,B332)</f>
        <v>0.66465863453815266</v>
      </c>
      <c r="D332" s="21">
        <f t="shared" si="10"/>
        <v>1.3184925934680777E-5</v>
      </c>
      <c r="E332" s="17">
        <f t="shared" si="11"/>
        <v>2.0080321285140812E-3</v>
      </c>
    </row>
    <row r="333" spans="2:5" x14ac:dyDescent="0.3">
      <c r="B333" s="4">
        <v>3.0707476592135999E-3</v>
      </c>
      <c r="C333" s="20">
        <f>_xll.EDF($B$2:$B$499,B333)</f>
        <v>0.66666666666666663</v>
      </c>
      <c r="D333" s="21">
        <f t="shared" si="10"/>
        <v>1.6809009573858641E-5</v>
      </c>
      <c r="E333" s="17">
        <f t="shared" si="11"/>
        <v>2.0080321285139702E-3</v>
      </c>
    </row>
    <row r="334" spans="2:5" x14ac:dyDescent="0.3">
      <c r="B334" s="4">
        <v>3.0875566687874586E-3</v>
      </c>
      <c r="C334" s="20">
        <f>_xll.EDF($B$2:$B$499,B334)</f>
        <v>0.66867469879518071</v>
      </c>
      <c r="D334" s="21">
        <f t="shared" si="10"/>
        <v>2.1944615101497384E-5</v>
      </c>
      <c r="E334" s="17">
        <f t="shared" si="11"/>
        <v>2.0080321285140812E-3</v>
      </c>
    </row>
    <row r="335" spans="2:5" x14ac:dyDescent="0.3">
      <c r="B335" s="4">
        <v>3.1095012838889559E-3</v>
      </c>
      <c r="C335" s="20">
        <f>_xll.EDF($B$2:$B$499,B335)</f>
        <v>0.67068273092369479</v>
      </c>
      <c r="D335" s="21">
        <f t="shared" si="10"/>
        <v>1.7813448174022403E-6</v>
      </c>
      <c r="E335" s="17">
        <f t="shared" si="11"/>
        <v>2.0080321285140812E-3</v>
      </c>
    </row>
    <row r="336" spans="2:5" x14ac:dyDescent="0.3">
      <c r="B336" s="4">
        <v>3.1112826287063582E-3</v>
      </c>
      <c r="C336" s="20">
        <f>_xll.EDF($B$2:$B$499,B336)</f>
        <v>0.67269076305220887</v>
      </c>
      <c r="D336" s="21">
        <f t="shared" si="10"/>
        <v>2.2211601638719158E-6</v>
      </c>
      <c r="E336" s="17">
        <f t="shared" si="11"/>
        <v>2.0080321285140812E-3</v>
      </c>
    </row>
    <row r="337" spans="2:5" x14ac:dyDescent="0.3">
      <c r="B337" s="4">
        <v>3.1135037888702301E-3</v>
      </c>
      <c r="C337" s="20">
        <f>_xll.EDF($B$2:$B$499,B337)</f>
        <v>0.67469879518072284</v>
      </c>
      <c r="D337" s="21">
        <f t="shared" si="10"/>
        <v>2.4464686822214636E-5</v>
      </c>
      <c r="E337" s="17">
        <f t="shared" si="11"/>
        <v>2.0080321285139702E-3</v>
      </c>
    </row>
    <row r="338" spans="2:5" x14ac:dyDescent="0.3">
      <c r="B338" s="4">
        <v>3.1379684756924447E-3</v>
      </c>
      <c r="C338" s="20">
        <f>_xll.EDF($B$2:$B$499,B338)</f>
        <v>0.67670682730923692</v>
      </c>
      <c r="D338" s="21">
        <f t="shared" si="10"/>
        <v>1.0116303076444051E-4</v>
      </c>
      <c r="E338" s="17">
        <f t="shared" si="11"/>
        <v>2.0080321285140812E-3</v>
      </c>
    </row>
    <row r="339" spans="2:5" x14ac:dyDescent="0.3">
      <c r="B339" s="4">
        <v>3.2391315064568852E-3</v>
      </c>
      <c r="C339" s="20">
        <f>_xll.EDF($B$2:$B$499,B339)</f>
        <v>0.67871485943775101</v>
      </c>
      <c r="D339" s="21">
        <f t="shared" si="10"/>
        <v>5.3791690588223841E-5</v>
      </c>
      <c r="E339" s="17">
        <f t="shared" si="11"/>
        <v>2.0080321285140812E-3</v>
      </c>
    </row>
    <row r="340" spans="2:5" x14ac:dyDescent="0.3">
      <c r="B340" s="4">
        <v>3.2929231970451091E-3</v>
      </c>
      <c r="C340" s="20">
        <f>_xll.EDF($B$2:$B$499,B340)</f>
        <v>0.68072289156626509</v>
      </c>
      <c r="D340" s="21">
        <f t="shared" si="10"/>
        <v>5.4760465033950635E-5</v>
      </c>
      <c r="E340" s="17">
        <f t="shared" si="11"/>
        <v>2.0080321285140812E-3</v>
      </c>
    </row>
    <row r="341" spans="2:5" x14ac:dyDescent="0.3">
      <c r="B341" s="4">
        <v>3.3476836620790597E-3</v>
      </c>
      <c r="C341" s="20">
        <f>_xll.EDF($B$2:$B$499,B341)</f>
        <v>0.68273092369477917</v>
      </c>
      <c r="D341" s="21">
        <f t="shared" si="10"/>
        <v>2.0308978346252234E-5</v>
      </c>
      <c r="E341" s="17">
        <f t="shared" si="11"/>
        <v>2.0080321285140812E-3</v>
      </c>
    </row>
    <row r="342" spans="2:5" x14ac:dyDescent="0.3">
      <c r="B342" s="4">
        <v>3.3679926404253119E-3</v>
      </c>
      <c r="C342" s="20">
        <f>_xll.EDF($B$2:$B$499,B342)</f>
        <v>0.68473895582329314</v>
      </c>
      <c r="D342" s="21">
        <f t="shared" si="10"/>
        <v>3.8110668056790496E-5</v>
      </c>
      <c r="E342" s="17">
        <f t="shared" si="11"/>
        <v>2.0080321285139702E-3</v>
      </c>
    </row>
    <row r="343" spans="2:5" x14ac:dyDescent="0.3">
      <c r="B343" s="4">
        <v>3.4061033084821024E-3</v>
      </c>
      <c r="C343" s="20">
        <f>_xll.EDF($B$2:$B$499,B343)</f>
        <v>0.68674698795180722</v>
      </c>
      <c r="D343" s="21">
        <f t="shared" si="10"/>
        <v>1.9181533013549155E-5</v>
      </c>
      <c r="E343" s="17">
        <f t="shared" si="11"/>
        <v>2.0080321285140812E-3</v>
      </c>
    </row>
    <row r="344" spans="2:5" x14ac:dyDescent="0.3">
      <c r="B344" s="4">
        <v>3.4252848414956516E-3</v>
      </c>
      <c r="C344" s="20">
        <f>_xll.EDF($B$2:$B$499,B344)</f>
        <v>0.6887550200803213</v>
      </c>
      <c r="D344" s="21">
        <f t="shared" si="10"/>
        <v>2.5544316237342043E-5</v>
      </c>
      <c r="E344" s="17">
        <f t="shared" si="11"/>
        <v>2.0080321285140812E-3</v>
      </c>
    </row>
    <row r="345" spans="2:5" x14ac:dyDescent="0.3">
      <c r="B345" s="4">
        <v>3.4508291577329936E-3</v>
      </c>
      <c r="C345" s="20">
        <f>_xll.EDF($B$2:$B$499,B345)</f>
        <v>0.69076305220883538</v>
      </c>
      <c r="D345" s="21">
        <f t="shared" si="10"/>
        <v>1.0587978931888209E-4</v>
      </c>
      <c r="E345" s="17">
        <f t="shared" si="11"/>
        <v>2.0080321285140812E-3</v>
      </c>
    </row>
    <row r="346" spans="2:5" x14ac:dyDescent="0.3">
      <c r="B346" s="4">
        <v>3.5567089470518757E-3</v>
      </c>
      <c r="C346" s="20">
        <f>_xll.EDF($B$2:$B$499,B346)</f>
        <v>0.69277108433734935</v>
      </c>
      <c r="D346" s="21">
        <f t="shared" si="10"/>
        <v>1.1092912571035105E-6</v>
      </c>
      <c r="E346" s="17">
        <f t="shared" si="11"/>
        <v>2.0080321285139702E-3</v>
      </c>
    </row>
    <row r="347" spans="2:5" x14ac:dyDescent="0.3">
      <c r="B347" s="4">
        <v>3.5578182383089792E-3</v>
      </c>
      <c r="C347" s="20">
        <f>_xll.EDF($B$2:$B$499,B347)</f>
        <v>0.69477911646586343</v>
      </c>
      <c r="D347" s="21">
        <f t="shared" si="10"/>
        <v>1.7168336353417342E-4</v>
      </c>
      <c r="E347" s="17">
        <f t="shared" si="11"/>
        <v>2.0080321285140812E-3</v>
      </c>
    </row>
    <row r="348" spans="2:5" x14ac:dyDescent="0.3">
      <c r="B348" s="4">
        <v>3.7295016018431527E-3</v>
      </c>
      <c r="C348" s="20">
        <f>_xll.EDF($B$2:$B$499,B348)</f>
        <v>0.69678714859437751</v>
      </c>
      <c r="D348" s="21">
        <f t="shared" si="10"/>
        <v>2.3997768418458632E-5</v>
      </c>
      <c r="E348" s="17">
        <f t="shared" si="11"/>
        <v>2.0080321285140812E-3</v>
      </c>
    </row>
    <row r="349" spans="2:5" x14ac:dyDescent="0.3">
      <c r="B349" s="4">
        <v>3.7534993702616113E-3</v>
      </c>
      <c r="C349" s="20">
        <f>_xll.EDF($B$2:$B$499,B349)</f>
        <v>0.6987951807228916</v>
      </c>
      <c r="D349" s="21">
        <f t="shared" si="10"/>
        <v>1.2983425215253464E-5</v>
      </c>
      <c r="E349" s="17">
        <f t="shared" si="11"/>
        <v>2.0080321285140812E-3</v>
      </c>
    </row>
    <row r="350" spans="2:5" x14ac:dyDescent="0.3">
      <c r="B350" s="4">
        <v>3.7664827954768648E-3</v>
      </c>
      <c r="C350" s="20">
        <f>_xll.EDF($B$2:$B$499,B350)</f>
        <v>0.70080321285140568</v>
      </c>
      <c r="D350" s="21">
        <f t="shared" si="10"/>
        <v>2.069988376983932E-6</v>
      </c>
      <c r="E350" s="17">
        <f t="shared" si="11"/>
        <v>2.0080321285140812E-3</v>
      </c>
    </row>
    <row r="351" spans="2:5" x14ac:dyDescent="0.3">
      <c r="B351" s="4">
        <v>3.7685527838538487E-3</v>
      </c>
      <c r="C351" s="20">
        <f>_xll.EDF($B$2:$B$499,B351)</f>
        <v>0.70281124497991965</v>
      </c>
      <c r="D351" s="21">
        <f t="shared" si="10"/>
        <v>1.8469844064194531E-5</v>
      </c>
      <c r="E351" s="17">
        <f t="shared" si="11"/>
        <v>2.0080321285139702E-3</v>
      </c>
    </row>
    <row r="352" spans="2:5" x14ac:dyDescent="0.3">
      <c r="B352" s="4">
        <v>3.7870226279180432E-3</v>
      </c>
      <c r="C352" s="20">
        <f>_xll.EDF($B$2:$B$499,B352)</f>
        <v>0.70481927710843373</v>
      </c>
      <c r="D352" s="21">
        <f t="shared" si="10"/>
        <v>1.1251615661959664E-5</v>
      </c>
      <c r="E352" s="17">
        <f t="shared" si="11"/>
        <v>2.0080321285140812E-3</v>
      </c>
    </row>
    <row r="353" spans="2:5" x14ac:dyDescent="0.3">
      <c r="B353" s="4">
        <v>3.7982742435800029E-3</v>
      </c>
      <c r="C353" s="20">
        <f>_xll.EDF($B$2:$B$499,B353)</f>
        <v>0.70682730923694781</v>
      </c>
      <c r="D353" s="21">
        <f t="shared" si="10"/>
        <v>3.7670265323040946E-5</v>
      </c>
      <c r="E353" s="17">
        <f t="shared" si="11"/>
        <v>2.0080321285140812E-3</v>
      </c>
    </row>
    <row r="354" spans="2:5" x14ac:dyDescent="0.3">
      <c r="B354" s="4">
        <v>3.8359445089030438E-3</v>
      </c>
      <c r="C354" s="20">
        <f>_xll.EDF($B$2:$B$499,B354)</f>
        <v>0.70883534136546189</v>
      </c>
      <c r="D354" s="21">
        <f t="shared" si="10"/>
        <v>1.2132223029888076E-4</v>
      </c>
      <c r="E354" s="17">
        <f t="shared" si="11"/>
        <v>2.0080321285140812E-3</v>
      </c>
    </row>
    <row r="355" spans="2:5" x14ac:dyDescent="0.3">
      <c r="B355" s="4">
        <v>3.9572667392019246E-3</v>
      </c>
      <c r="C355" s="20">
        <f>_xll.EDF($B$2:$B$499,B355)</f>
        <v>0.71084337349397586</v>
      </c>
      <c r="D355" s="21">
        <f t="shared" si="10"/>
        <v>3.5044301458336292E-5</v>
      </c>
      <c r="E355" s="17">
        <f t="shared" si="11"/>
        <v>2.0080321285139702E-3</v>
      </c>
    </row>
    <row r="356" spans="2:5" x14ac:dyDescent="0.3">
      <c r="B356" s="4">
        <v>3.9923110406602609E-3</v>
      </c>
      <c r="C356" s="20">
        <f>_xll.EDF($B$2:$B$499,B356)</f>
        <v>0.71285140562248994</v>
      </c>
      <c r="D356" s="21">
        <f t="shared" si="10"/>
        <v>6.1499559644625362E-5</v>
      </c>
      <c r="E356" s="17">
        <f t="shared" si="11"/>
        <v>2.0080321285140812E-3</v>
      </c>
    </row>
    <row r="357" spans="2:5" x14ac:dyDescent="0.3">
      <c r="B357" s="4">
        <v>4.0538106003048862E-3</v>
      </c>
      <c r="C357" s="20">
        <f>_xll.EDF($B$2:$B$499,B357)</f>
        <v>0.71485943775100402</v>
      </c>
      <c r="D357" s="21">
        <f t="shared" si="10"/>
        <v>4.7652245852151595E-5</v>
      </c>
      <c r="E357" s="17">
        <f t="shared" si="11"/>
        <v>2.0080321285140812E-3</v>
      </c>
    </row>
    <row r="358" spans="2:5" x14ac:dyDescent="0.3">
      <c r="B358" s="4">
        <v>4.1014628461570378E-3</v>
      </c>
      <c r="C358" s="20">
        <f>_xll.EDF($B$2:$B$499,B358)</f>
        <v>0.7168674698795181</v>
      </c>
      <c r="D358" s="21">
        <f t="shared" si="10"/>
        <v>6.2213254948599757E-5</v>
      </c>
      <c r="E358" s="17">
        <f t="shared" si="11"/>
        <v>2.0080321285140812E-3</v>
      </c>
    </row>
    <row r="359" spans="2:5" x14ac:dyDescent="0.3">
      <c r="B359" s="4">
        <v>4.1636761011056376E-3</v>
      </c>
      <c r="C359" s="20">
        <f>_xll.EDF($B$2:$B$499,B359)</f>
        <v>0.71887550200803207</v>
      </c>
      <c r="D359" s="21">
        <f t="shared" si="10"/>
        <v>1.3063110381934286E-5</v>
      </c>
      <c r="E359" s="17">
        <f t="shared" si="11"/>
        <v>2.0080321285139702E-3</v>
      </c>
    </row>
    <row r="360" spans="2:5" x14ac:dyDescent="0.3">
      <c r="B360" s="4">
        <v>4.1767392114875719E-3</v>
      </c>
      <c r="C360" s="20">
        <f>_xll.EDF($B$2:$B$499,B360)</f>
        <v>0.72088353413654616</v>
      </c>
      <c r="D360" s="21">
        <f t="shared" si="10"/>
        <v>3.3653554640904193E-6</v>
      </c>
      <c r="E360" s="17">
        <f t="shared" si="11"/>
        <v>2.0080321285140812E-3</v>
      </c>
    </row>
    <row r="361" spans="2:5" x14ac:dyDescent="0.3">
      <c r="B361" s="4">
        <v>4.1801045669516623E-3</v>
      </c>
      <c r="C361" s="20">
        <f>_xll.EDF($B$2:$B$499,B361)</f>
        <v>0.72289156626506024</v>
      </c>
      <c r="D361" s="21">
        <f t="shared" si="10"/>
        <v>2.1886691531302314E-5</v>
      </c>
      <c r="E361" s="17">
        <f t="shared" si="11"/>
        <v>2.0080321285140812E-3</v>
      </c>
    </row>
    <row r="362" spans="2:5" x14ac:dyDescent="0.3">
      <c r="B362" s="4">
        <v>4.2019912584829646E-3</v>
      </c>
      <c r="C362" s="20">
        <f>_xll.EDF($B$2:$B$499,B362)</f>
        <v>0.72489959839357432</v>
      </c>
      <c r="D362" s="21">
        <f t="shared" si="10"/>
        <v>9.1522287704151432E-5</v>
      </c>
      <c r="E362" s="17">
        <f t="shared" si="11"/>
        <v>2.0080321285140812E-3</v>
      </c>
    </row>
    <row r="363" spans="2:5" x14ac:dyDescent="0.3">
      <c r="B363" s="4">
        <v>4.293513546187116E-3</v>
      </c>
      <c r="C363" s="20">
        <f>_xll.EDF($B$2:$B$499,B363)</f>
        <v>0.7269076305220884</v>
      </c>
      <c r="D363" s="21">
        <f t="shared" si="10"/>
        <v>4.8838143316388971E-5</v>
      </c>
      <c r="E363" s="17">
        <f t="shared" si="11"/>
        <v>2.0080321285140812E-3</v>
      </c>
    </row>
    <row r="364" spans="2:5" x14ac:dyDescent="0.3">
      <c r="B364" s="4">
        <v>4.342351689503505E-3</v>
      </c>
      <c r="C364" s="20">
        <f>_xll.EDF($B$2:$B$499,B364)</f>
        <v>0.72891566265060237</v>
      </c>
      <c r="D364" s="21">
        <f t="shared" si="10"/>
        <v>1.0212309338656148E-5</v>
      </c>
      <c r="E364" s="17">
        <f t="shared" si="11"/>
        <v>2.0080321285139702E-3</v>
      </c>
    </row>
    <row r="365" spans="2:5" x14ac:dyDescent="0.3">
      <c r="B365" s="4">
        <v>4.3525639988421612E-3</v>
      </c>
      <c r="C365" s="20">
        <f>_xll.EDF($B$2:$B$499,B365)</f>
        <v>0.73092369477911645</v>
      </c>
      <c r="D365" s="21">
        <f t="shared" si="10"/>
        <v>2.1987295650589302E-5</v>
      </c>
      <c r="E365" s="17">
        <f t="shared" si="11"/>
        <v>2.0080321285140812E-3</v>
      </c>
    </row>
    <row r="366" spans="2:5" x14ac:dyDescent="0.3">
      <c r="B366" s="4">
        <v>4.3745512944927505E-3</v>
      </c>
      <c r="C366" s="20">
        <f>_xll.EDF($B$2:$B$499,B366)</f>
        <v>0.73293172690763053</v>
      </c>
      <c r="D366" s="21">
        <f t="shared" si="10"/>
        <v>1.2184145960476497E-5</v>
      </c>
      <c r="E366" s="17">
        <f t="shared" si="11"/>
        <v>2.0080321285140812E-3</v>
      </c>
    </row>
    <row r="367" spans="2:5" x14ac:dyDescent="0.3">
      <c r="B367" s="4">
        <v>4.386735440453227E-3</v>
      </c>
      <c r="C367" s="20">
        <f>_xll.EDF($B$2:$B$499,B367)</f>
        <v>0.73493975903614461</v>
      </c>
      <c r="D367" s="21">
        <f t="shared" si="10"/>
        <v>5.567922717489987E-5</v>
      </c>
      <c r="E367" s="17">
        <f t="shared" si="11"/>
        <v>2.0080321285140812E-3</v>
      </c>
    </row>
    <row r="368" spans="2:5" x14ac:dyDescent="0.3">
      <c r="B368" s="4">
        <v>4.4424146676281268E-3</v>
      </c>
      <c r="C368" s="20">
        <f>_xll.EDF($B$2:$B$499,B368)</f>
        <v>0.73694779116465858</v>
      </c>
      <c r="D368" s="21">
        <f t="shared" si="10"/>
        <v>6.4479454707612807E-6</v>
      </c>
      <c r="E368" s="17">
        <f t="shared" si="11"/>
        <v>2.0080321285139702E-3</v>
      </c>
    </row>
    <row r="369" spans="2:5" x14ac:dyDescent="0.3">
      <c r="B369" s="4">
        <v>4.4488626130988881E-3</v>
      </c>
      <c r="C369" s="20">
        <f>_xll.EDF($B$2:$B$499,B369)</f>
        <v>0.73895582329317266</v>
      </c>
      <c r="D369" s="21">
        <f t="shared" si="10"/>
        <v>6.5322585196016247E-6</v>
      </c>
      <c r="E369" s="17">
        <f t="shared" si="11"/>
        <v>2.0080321285140812E-3</v>
      </c>
    </row>
    <row r="370" spans="2:5" x14ac:dyDescent="0.3">
      <c r="B370" s="4">
        <v>4.4553948716184897E-3</v>
      </c>
      <c r="C370" s="20">
        <f>_xll.EDF($B$2:$B$499,B370)</f>
        <v>0.74096385542168675</v>
      </c>
      <c r="D370" s="21">
        <f t="shared" si="10"/>
        <v>3.7752009356644203E-5</v>
      </c>
      <c r="E370" s="17">
        <f t="shared" si="11"/>
        <v>2.0080321285140812E-3</v>
      </c>
    </row>
    <row r="371" spans="2:5" x14ac:dyDescent="0.3">
      <c r="B371" s="4">
        <v>4.4931468809751339E-3</v>
      </c>
      <c r="C371" s="20">
        <f>_xll.EDF($B$2:$B$499,B371)</f>
        <v>0.74297188755020083</v>
      </c>
      <c r="D371" s="21">
        <f t="shared" si="10"/>
        <v>3.2220259874561445E-5</v>
      </c>
      <c r="E371" s="17">
        <f t="shared" si="11"/>
        <v>2.0080321285140812E-3</v>
      </c>
    </row>
    <row r="372" spans="2:5" x14ac:dyDescent="0.3">
      <c r="B372" s="4">
        <v>4.5253671408496954E-3</v>
      </c>
      <c r="C372" s="20">
        <f>_xll.EDF($B$2:$B$499,B372)</f>
        <v>0.74497991967871491</v>
      </c>
      <c r="D372" s="21">
        <f t="shared" si="10"/>
        <v>1.8233093170554049E-5</v>
      </c>
      <c r="E372" s="17">
        <f t="shared" si="11"/>
        <v>2.0080321285140812E-3</v>
      </c>
    </row>
    <row r="373" spans="2:5" x14ac:dyDescent="0.3">
      <c r="B373" s="4">
        <v>4.5436002340202494E-3</v>
      </c>
      <c r="C373" s="20">
        <f>_xll.EDF($B$2:$B$499,B373)</f>
        <v>0.74698795180722888</v>
      </c>
      <c r="D373" s="21">
        <f t="shared" si="10"/>
        <v>2.279445055866202E-5</v>
      </c>
      <c r="E373" s="17">
        <f t="shared" si="11"/>
        <v>2.0080321285139702E-3</v>
      </c>
    </row>
    <row r="374" spans="2:5" x14ac:dyDescent="0.3">
      <c r="B374" s="4">
        <v>4.5663946845789114E-3</v>
      </c>
      <c r="C374" s="20">
        <f>_xll.EDF($B$2:$B$499,B374)</f>
        <v>0.74899598393574296</v>
      </c>
      <c r="D374" s="21">
        <f t="shared" si="10"/>
        <v>1.2801695519228801E-5</v>
      </c>
      <c r="E374" s="17">
        <f t="shared" si="11"/>
        <v>2.0080321285140812E-3</v>
      </c>
    </row>
    <row r="375" spans="2:5" x14ac:dyDescent="0.3">
      <c r="B375" s="4">
        <v>4.5791963800981402E-3</v>
      </c>
      <c r="C375" s="20">
        <f>_xll.EDF($B$2:$B$499,B375)</f>
        <v>0.75100401606425704</v>
      </c>
      <c r="D375" s="21">
        <f t="shared" si="10"/>
        <v>7.2158137031506052E-5</v>
      </c>
      <c r="E375" s="17">
        <f t="shared" si="11"/>
        <v>2.0080321285140812E-3</v>
      </c>
    </row>
    <row r="376" spans="2:5" x14ac:dyDescent="0.3">
      <c r="B376" s="4">
        <v>4.6513545171296463E-3</v>
      </c>
      <c r="C376" s="20">
        <f>_xll.EDF($B$2:$B$499,B376)</f>
        <v>0.75301204819277112</v>
      </c>
      <c r="D376" s="21">
        <f t="shared" si="10"/>
        <v>6.3550342285762125E-5</v>
      </c>
      <c r="E376" s="17">
        <f t="shared" si="11"/>
        <v>2.0080321285140812E-3</v>
      </c>
    </row>
    <row r="377" spans="2:5" x14ac:dyDescent="0.3">
      <c r="B377" s="4">
        <v>4.7149048594154084E-3</v>
      </c>
      <c r="C377" s="20">
        <f>_xll.EDF($B$2:$B$499,B377)</f>
        <v>0.75502008032128509</v>
      </c>
      <c r="D377" s="21">
        <f t="shared" si="10"/>
        <v>3.0893132558197645E-5</v>
      </c>
      <c r="E377" s="17">
        <f t="shared" si="11"/>
        <v>2.0080321285139702E-3</v>
      </c>
    </row>
    <row r="378" spans="2:5" x14ac:dyDescent="0.3">
      <c r="B378" s="4">
        <v>4.7457979919736061E-3</v>
      </c>
      <c r="C378" s="20">
        <f>_xll.EDF($B$2:$B$499,B378)</f>
        <v>0.75702811244979917</v>
      </c>
      <c r="D378" s="21">
        <f t="shared" si="10"/>
        <v>6.596574657039174E-6</v>
      </c>
      <c r="E378" s="17">
        <f t="shared" si="11"/>
        <v>2.0080321285140812E-3</v>
      </c>
    </row>
    <row r="379" spans="2:5" x14ac:dyDescent="0.3">
      <c r="B379" s="4">
        <v>4.7523945666306452E-3</v>
      </c>
      <c r="C379" s="20">
        <f>_xll.EDF($B$2:$B$499,B379)</f>
        <v>0.75903614457831325</v>
      </c>
      <c r="D379" s="21">
        <f t="shared" si="10"/>
        <v>1.3460355299502787E-4</v>
      </c>
      <c r="E379" s="17">
        <f t="shared" si="11"/>
        <v>2.0080321285140812E-3</v>
      </c>
    </row>
    <row r="380" spans="2:5" x14ac:dyDescent="0.3">
      <c r="B380" s="4">
        <v>4.8869981196256731E-3</v>
      </c>
      <c r="C380" s="20">
        <f>_xll.EDF($B$2:$B$499,B380)</f>
        <v>0.76104417670682734</v>
      </c>
      <c r="D380" s="21">
        <f t="shared" si="10"/>
        <v>8.0206369991346789E-5</v>
      </c>
      <c r="E380" s="17">
        <f t="shared" si="11"/>
        <v>2.0080321285140812E-3</v>
      </c>
    </row>
    <row r="381" spans="2:5" x14ac:dyDescent="0.3">
      <c r="B381" s="4">
        <v>4.9672044896170199E-3</v>
      </c>
      <c r="C381" s="20">
        <f>_xll.EDF($B$2:$B$499,B381)</f>
        <v>0.76305220883534142</v>
      </c>
      <c r="D381" s="21">
        <f t="shared" si="10"/>
        <v>4.2861382927724193E-5</v>
      </c>
      <c r="E381" s="17">
        <f t="shared" si="11"/>
        <v>2.0080321285140812E-3</v>
      </c>
    </row>
    <row r="382" spans="2:5" x14ac:dyDescent="0.3">
      <c r="B382" s="4">
        <v>5.0100658725447441E-3</v>
      </c>
      <c r="C382" s="20">
        <f>_xll.EDF($B$2:$B$499,B382)</f>
        <v>0.76506024096385539</v>
      </c>
      <c r="D382" s="21">
        <f t="shared" si="10"/>
        <v>1.2739127298727008E-4</v>
      </c>
      <c r="E382" s="17">
        <f t="shared" si="11"/>
        <v>2.0080321285139702E-3</v>
      </c>
    </row>
    <row r="383" spans="2:5" x14ac:dyDescent="0.3">
      <c r="B383" s="4">
        <v>5.1374571455320142E-3</v>
      </c>
      <c r="C383" s="20">
        <f>_xll.EDF($B$2:$B$499,B383)</f>
        <v>0.76706827309236947</v>
      </c>
      <c r="D383" s="21">
        <f t="shared" si="10"/>
        <v>7.6988828017807154E-5</v>
      </c>
      <c r="E383" s="17">
        <f t="shared" si="11"/>
        <v>2.0080321285140812E-3</v>
      </c>
    </row>
    <row r="384" spans="2:5" x14ac:dyDescent="0.3">
      <c r="B384" s="4">
        <v>5.2144459735498213E-3</v>
      </c>
      <c r="C384" s="20">
        <f>_xll.EDF($B$2:$B$499,B384)</f>
        <v>0.76907630522088355</v>
      </c>
      <c r="D384" s="21">
        <f t="shared" si="10"/>
        <v>9.9466173995746941E-5</v>
      </c>
      <c r="E384" s="17">
        <f t="shared" si="11"/>
        <v>2.0080321285140812E-3</v>
      </c>
    </row>
    <row r="385" spans="2:5" x14ac:dyDescent="0.3">
      <c r="B385" s="4">
        <v>5.3139121475455683E-3</v>
      </c>
      <c r="C385" s="20">
        <f>_xll.EDF($B$2:$B$499,B385)</f>
        <v>0.77108433734939763</v>
      </c>
      <c r="D385" s="21">
        <f t="shared" si="10"/>
        <v>1.0743289256934935E-4</v>
      </c>
      <c r="E385" s="17">
        <f t="shared" si="11"/>
        <v>2.0080321285140812E-3</v>
      </c>
    </row>
    <row r="386" spans="2:5" x14ac:dyDescent="0.3">
      <c r="B386" s="4">
        <v>5.4213450401149176E-3</v>
      </c>
      <c r="C386" s="20">
        <f>_xll.EDF($B$2:$B$499,B386)</f>
        <v>0.7730923694779116</v>
      </c>
      <c r="D386" s="21">
        <f t="shared" si="10"/>
        <v>3.3045651564389891E-6</v>
      </c>
      <c r="E386" s="17">
        <f t="shared" si="11"/>
        <v>2.0080321285139702E-3</v>
      </c>
    </row>
    <row r="387" spans="2:5" x14ac:dyDescent="0.3">
      <c r="B387" s="4">
        <v>5.4246496052713566E-3</v>
      </c>
      <c r="C387" s="20">
        <f>_xll.EDF($B$2:$B$499,B387)</f>
        <v>0.77510040160642568</v>
      </c>
      <c r="D387" s="21">
        <f t="shared" si="10"/>
        <v>8.2207319104295878E-6</v>
      </c>
      <c r="E387" s="17">
        <f t="shared" si="11"/>
        <v>2.0080321285140812E-3</v>
      </c>
    </row>
    <row r="388" spans="2:5" x14ac:dyDescent="0.3">
      <c r="B388" s="4">
        <v>5.4328703371817862E-3</v>
      </c>
      <c r="C388" s="20">
        <f>_xll.EDF($B$2:$B$499,B388)</f>
        <v>0.77710843373493976</v>
      </c>
      <c r="D388" s="21">
        <f t="shared" ref="D388:D451" si="12">B389-B388</f>
        <v>2.2525955181464108E-5</v>
      </c>
      <c r="E388" s="17">
        <f t="shared" ref="E388:E451" si="13">C388-C387</f>
        <v>2.0080321285140812E-3</v>
      </c>
    </row>
    <row r="389" spans="2:5" x14ac:dyDescent="0.3">
      <c r="B389" s="4">
        <v>5.4553962923632503E-3</v>
      </c>
      <c r="C389" s="20">
        <f>_xll.EDF($B$2:$B$499,B389)</f>
        <v>0.77911646586345384</v>
      </c>
      <c r="D389" s="21">
        <f t="shared" si="12"/>
        <v>1.3056918326254541E-4</v>
      </c>
      <c r="E389" s="17">
        <f t="shared" si="13"/>
        <v>2.0080321285140812E-3</v>
      </c>
    </row>
    <row r="390" spans="2:5" x14ac:dyDescent="0.3">
      <c r="B390" s="4">
        <v>5.5859654756257957E-3</v>
      </c>
      <c r="C390" s="20">
        <f>_xll.EDF($B$2:$B$499,B390)</f>
        <v>0.78112449799196793</v>
      </c>
      <c r="D390" s="21">
        <f t="shared" si="12"/>
        <v>1.2492911831600909E-6</v>
      </c>
      <c r="E390" s="17">
        <f t="shared" si="13"/>
        <v>2.0080321285140812E-3</v>
      </c>
    </row>
    <row r="391" spans="2:5" x14ac:dyDescent="0.3">
      <c r="B391" s="4">
        <v>5.5872147668089558E-3</v>
      </c>
      <c r="C391" s="20">
        <f>_xll.EDF($B$2:$B$499,B391)</f>
        <v>0.7831325301204819</v>
      </c>
      <c r="D391" s="21">
        <f t="shared" si="12"/>
        <v>1.2426556554008018E-5</v>
      </c>
      <c r="E391" s="17">
        <f t="shared" si="13"/>
        <v>2.0080321285139702E-3</v>
      </c>
    </row>
    <row r="392" spans="2:5" x14ac:dyDescent="0.3">
      <c r="B392" s="4">
        <v>5.5996413233629638E-3</v>
      </c>
      <c r="C392" s="20">
        <f>_xll.EDF($B$2:$B$499,B392)</f>
        <v>0.78514056224899598</v>
      </c>
      <c r="D392" s="21">
        <f t="shared" si="12"/>
        <v>8.7992501162959501E-5</v>
      </c>
      <c r="E392" s="17">
        <f t="shared" si="13"/>
        <v>2.0080321285140812E-3</v>
      </c>
    </row>
    <row r="393" spans="2:5" x14ac:dyDescent="0.3">
      <c r="B393" s="4">
        <v>5.6876338245259233E-3</v>
      </c>
      <c r="C393" s="20">
        <f>_xll.EDF($B$2:$B$499,B393)</f>
        <v>0.78714859437751006</v>
      </c>
      <c r="D393" s="21">
        <f t="shared" si="12"/>
        <v>7.7271879195140586E-5</v>
      </c>
      <c r="E393" s="17">
        <f t="shared" si="13"/>
        <v>2.0080321285140812E-3</v>
      </c>
    </row>
    <row r="394" spans="2:5" x14ac:dyDescent="0.3">
      <c r="B394" s="4">
        <v>5.7649057037210639E-3</v>
      </c>
      <c r="C394" s="20">
        <f>_xll.EDF($B$2:$B$499,B394)</f>
        <v>0.78915662650602414</v>
      </c>
      <c r="D394" s="21">
        <f t="shared" si="12"/>
        <v>1.9172118678036608E-5</v>
      </c>
      <c r="E394" s="17">
        <f t="shared" si="13"/>
        <v>2.0080321285140812E-3</v>
      </c>
    </row>
    <row r="395" spans="2:5" x14ac:dyDescent="0.3">
      <c r="B395" s="4">
        <v>5.7840778223991005E-3</v>
      </c>
      <c r="C395" s="20">
        <f>_xll.EDF($B$2:$B$499,B395)</f>
        <v>0.79116465863453811</v>
      </c>
      <c r="D395" s="21">
        <f t="shared" si="12"/>
        <v>8.9936918897318141E-6</v>
      </c>
      <c r="E395" s="17">
        <f t="shared" si="13"/>
        <v>2.0080321285139702E-3</v>
      </c>
    </row>
    <row r="396" spans="2:5" x14ac:dyDescent="0.3">
      <c r="B396" s="4">
        <v>5.7930715142888323E-3</v>
      </c>
      <c r="C396" s="20">
        <f>_xll.EDF($B$2:$B$499,B396)</f>
        <v>0.79317269076305219</v>
      </c>
      <c r="D396" s="21">
        <f t="shared" si="12"/>
        <v>5.2456613147356008E-5</v>
      </c>
      <c r="E396" s="17">
        <f t="shared" si="13"/>
        <v>2.0080321285140812E-3</v>
      </c>
    </row>
    <row r="397" spans="2:5" x14ac:dyDescent="0.3">
      <c r="B397" s="4">
        <v>5.8455281274361883E-3</v>
      </c>
      <c r="C397" s="20">
        <f>_xll.EDF($B$2:$B$499,B397)</f>
        <v>0.79518072289156627</v>
      </c>
      <c r="D397" s="21">
        <f t="shared" si="12"/>
        <v>2.3614830280049501E-5</v>
      </c>
      <c r="E397" s="17">
        <f t="shared" si="13"/>
        <v>2.0080321285140812E-3</v>
      </c>
    </row>
    <row r="398" spans="2:5" x14ac:dyDescent="0.3">
      <c r="B398" s="4">
        <v>5.8691429577162378E-3</v>
      </c>
      <c r="C398" s="20">
        <f>_xll.EDF($B$2:$B$499,B398)</f>
        <v>0.79718875502008035</v>
      </c>
      <c r="D398" s="21">
        <f t="shared" si="12"/>
        <v>2.3538099792696707E-5</v>
      </c>
      <c r="E398" s="17">
        <f t="shared" si="13"/>
        <v>2.0080321285140812E-3</v>
      </c>
    </row>
    <row r="399" spans="2:5" x14ac:dyDescent="0.3">
      <c r="B399" s="4">
        <v>5.8926810575089346E-3</v>
      </c>
      <c r="C399" s="20">
        <f>_xll.EDF($B$2:$B$499,B399)</f>
        <v>0.79919678714859432</v>
      </c>
      <c r="D399" s="21">
        <f t="shared" si="12"/>
        <v>2.2308461692809381E-5</v>
      </c>
      <c r="E399" s="17">
        <f t="shared" si="13"/>
        <v>2.0080321285139702E-3</v>
      </c>
    </row>
    <row r="400" spans="2:5" x14ac:dyDescent="0.3">
      <c r="B400" s="4">
        <v>5.9149895192017439E-3</v>
      </c>
      <c r="C400" s="20">
        <f>_xll.EDF($B$2:$B$499,B400)</f>
        <v>0.8012048192771084</v>
      </c>
      <c r="D400" s="21">
        <f t="shared" si="12"/>
        <v>9.3675147821643476E-5</v>
      </c>
      <c r="E400" s="17">
        <f t="shared" si="13"/>
        <v>2.0080321285140812E-3</v>
      </c>
    </row>
    <row r="401" spans="2:5" x14ac:dyDescent="0.3">
      <c r="B401" s="4">
        <v>6.0086646670233874E-3</v>
      </c>
      <c r="C401" s="20">
        <f>_xll.EDF($B$2:$B$499,B401)</f>
        <v>0.80321285140562249</v>
      </c>
      <c r="D401" s="21">
        <f t="shared" si="12"/>
        <v>3.0816877688066586E-4</v>
      </c>
      <c r="E401" s="17">
        <f t="shared" si="13"/>
        <v>2.0080321285140812E-3</v>
      </c>
    </row>
    <row r="402" spans="2:5" x14ac:dyDescent="0.3">
      <c r="B402" s="4">
        <v>6.3168334439040533E-3</v>
      </c>
      <c r="C402" s="20">
        <f>_xll.EDF($B$2:$B$499,B402)</f>
        <v>0.80522088353413657</v>
      </c>
      <c r="D402" s="21">
        <f t="shared" si="12"/>
        <v>1.2315909048503815E-4</v>
      </c>
      <c r="E402" s="17">
        <f t="shared" si="13"/>
        <v>2.0080321285140812E-3</v>
      </c>
    </row>
    <row r="403" spans="2:5" x14ac:dyDescent="0.3">
      <c r="B403" s="4">
        <v>6.4399925343890914E-3</v>
      </c>
      <c r="C403" s="20">
        <f>_xll.EDF($B$2:$B$499,B403)</f>
        <v>0.80722891566265065</v>
      </c>
      <c r="D403" s="21">
        <f t="shared" si="12"/>
        <v>6.7089934362076636E-7</v>
      </c>
      <c r="E403" s="17">
        <f t="shared" si="13"/>
        <v>2.0080321285140812E-3</v>
      </c>
    </row>
    <row r="404" spans="2:5" x14ac:dyDescent="0.3">
      <c r="B404" s="4">
        <v>6.4406634337327122E-3</v>
      </c>
      <c r="C404" s="20">
        <f>_xll.EDF($B$2:$B$499,B404)</f>
        <v>0.80923694779116462</v>
      </c>
      <c r="D404" s="21">
        <f t="shared" si="12"/>
        <v>3.0532470122511882E-6</v>
      </c>
      <c r="E404" s="17">
        <f t="shared" si="13"/>
        <v>2.0080321285139702E-3</v>
      </c>
    </row>
    <row r="405" spans="2:5" x14ac:dyDescent="0.3">
      <c r="B405" s="4">
        <v>6.4437166807449634E-3</v>
      </c>
      <c r="C405" s="20">
        <f>_xll.EDF($B$2:$B$499,B405)</f>
        <v>0.8112449799196787</v>
      </c>
      <c r="D405" s="21">
        <f t="shared" si="12"/>
        <v>1.5671859111190262E-5</v>
      </c>
      <c r="E405" s="17">
        <f t="shared" si="13"/>
        <v>2.0080321285140812E-3</v>
      </c>
    </row>
    <row r="406" spans="2:5" x14ac:dyDescent="0.3">
      <c r="B406" s="4">
        <v>6.4593885398561536E-3</v>
      </c>
      <c r="C406" s="20">
        <f>_xll.EDF($B$2:$B$499,B406)</f>
        <v>0.81325301204819278</v>
      </c>
      <c r="D406" s="21">
        <f t="shared" si="12"/>
        <v>2.4987155174199631E-5</v>
      </c>
      <c r="E406" s="17">
        <f t="shared" si="13"/>
        <v>2.0080321285140812E-3</v>
      </c>
    </row>
    <row r="407" spans="2:5" x14ac:dyDescent="0.3">
      <c r="B407" s="4">
        <v>6.4843756950303533E-3</v>
      </c>
      <c r="C407" s="20">
        <f>_xll.EDF($B$2:$B$499,B407)</f>
        <v>0.81526104417670686</v>
      </c>
      <c r="D407" s="21">
        <f t="shared" si="12"/>
        <v>3.5302240568650146E-5</v>
      </c>
      <c r="E407" s="17">
        <f t="shared" si="13"/>
        <v>2.0080321285140812E-3</v>
      </c>
    </row>
    <row r="408" spans="2:5" x14ac:dyDescent="0.3">
      <c r="B408" s="4">
        <v>6.5196779355990034E-3</v>
      </c>
      <c r="C408" s="20">
        <f>_xll.EDF($B$2:$B$499,B408)</f>
        <v>0.81726907630522083</v>
      </c>
      <c r="D408" s="21">
        <f t="shared" si="12"/>
        <v>1.0804115358873344E-4</v>
      </c>
      <c r="E408" s="17">
        <f t="shared" si="13"/>
        <v>2.0080321285139702E-3</v>
      </c>
    </row>
    <row r="409" spans="2:5" x14ac:dyDescent="0.3">
      <c r="B409" s="4">
        <v>6.6277190891877369E-3</v>
      </c>
      <c r="C409" s="20">
        <f>_xll.EDF($B$2:$B$499,B409)</f>
        <v>0.81927710843373491</v>
      </c>
      <c r="D409" s="21">
        <f t="shared" si="12"/>
        <v>7.0422558280776315E-5</v>
      </c>
      <c r="E409" s="17">
        <f t="shared" si="13"/>
        <v>2.0080321285140812E-3</v>
      </c>
    </row>
    <row r="410" spans="2:5" x14ac:dyDescent="0.3">
      <c r="B410" s="4">
        <v>6.6981416474685132E-3</v>
      </c>
      <c r="C410" s="20">
        <f>_xll.EDF($B$2:$B$499,B410)</f>
        <v>0.82128514056224899</v>
      </c>
      <c r="D410" s="21">
        <f t="shared" si="12"/>
        <v>2.3317563498469369E-5</v>
      </c>
      <c r="E410" s="17">
        <f t="shared" si="13"/>
        <v>2.0080321285140812E-3</v>
      </c>
    </row>
    <row r="411" spans="2:5" x14ac:dyDescent="0.3">
      <c r="B411" s="4">
        <v>6.7214592109669825E-3</v>
      </c>
      <c r="C411" s="20">
        <f>_xll.EDF($B$2:$B$499,B411)</f>
        <v>0.82329317269076308</v>
      </c>
      <c r="D411" s="21">
        <f t="shared" si="12"/>
        <v>2.1086349862576431E-5</v>
      </c>
      <c r="E411" s="17">
        <f t="shared" si="13"/>
        <v>2.0080321285140812E-3</v>
      </c>
    </row>
    <row r="412" spans="2:5" x14ac:dyDescent="0.3">
      <c r="B412" s="4">
        <v>6.742545560829559E-3</v>
      </c>
      <c r="C412" s="20">
        <f>_xll.EDF($B$2:$B$499,B412)</f>
        <v>0.82530120481927716</v>
      </c>
      <c r="D412" s="21">
        <f t="shared" si="12"/>
        <v>8.0348761060125562E-5</v>
      </c>
      <c r="E412" s="17">
        <f t="shared" si="13"/>
        <v>2.0080321285140812E-3</v>
      </c>
    </row>
    <row r="413" spans="2:5" x14ac:dyDescent="0.3">
      <c r="B413" s="4">
        <v>6.8228943218896845E-3</v>
      </c>
      <c r="C413" s="20">
        <f>_xll.EDF($B$2:$B$499,B413)</f>
        <v>0.82730923694779113</v>
      </c>
      <c r="D413" s="21">
        <f t="shared" si="12"/>
        <v>9.3147395115086504E-5</v>
      </c>
      <c r="E413" s="17">
        <f t="shared" si="13"/>
        <v>2.0080321285139702E-3</v>
      </c>
    </row>
    <row r="414" spans="2:5" x14ac:dyDescent="0.3">
      <c r="B414" s="4">
        <v>6.916041717004771E-3</v>
      </c>
      <c r="C414" s="20">
        <f>_xll.EDF($B$2:$B$499,B414)</f>
        <v>0.82931726907630521</v>
      </c>
      <c r="D414" s="21">
        <f t="shared" si="12"/>
        <v>2.9816713844292922E-5</v>
      </c>
      <c r="E414" s="17">
        <f t="shared" si="13"/>
        <v>2.0080321285140812E-3</v>
      </c>
    </row>
    <row r="415" spans="2:5" x14ac:dyDescent="0.3">
      <c r="B415" s="4">
        <v>6.945858430849064E-3</v>
      </c>
      <c r="C415" s="20">
        <f>_xll.EDF($B$2:$B$499,B415)</f>
        <v>0.83132530120481929</v>
      </c>
      <c r="D415" s="21">
        <f t="shared" si="12"/>
        <v>8.2320886233648409E-5</v>
      </c>
      <c r="E415" s="17">
        <f t="shared" si="13"/>
        <v>2.0080321285140812E-3</v>
      </c>
    </row>
    <row r="416" spans="2:5" x14ac:dyDescent="0.3">
      <c r="B416" s="4">
        <v>7.0281793170827124E-3</v>
      </c>
      <c r="C416" s="20">
        <f>_xll.EDF($B$2:$B$499,B416)</f>
        <v>0.83333333333333337</v>
      </c>
      <c r="D416" s="21">
        <f t="shared" si="12"/>
        <v>2.0370743551661671E-5</v>
      </c>
      <c r="E416" s="17">
        <f t="shared" si="13"/>
        <v>2.0080321285140812E-3</v>
      </c>
    </row>
    <row r="417" spans="2:5" x14ac:dyDescent="0.3">
      <c r="B417" s="4">
        <v>7.048550060634374E-3</v>
      </c>
      <c r="C417" s="20">
        <f>_xll.EDF($B$2:$B$499,B417)</f>
        <v>0.83534136546184734</v>
      </c>
      <c r="D417" s="21">
        <f t="shared" si="12"/>
        <v>2.2575422604728494E-5</v>
      </c>
      <c r="E417" s="17">
        <f t="shared" si="13"/>
        <v>2.0080321285139702E-3</v>
      </c>
    </row>
    <row r="418" spans="2:5" x14ac:dyDescent="0.3">
      <c r="B418" s="4">
        <v>7.0711254832391025E-3</v>
      </c>
      <c r="C418" s="20">
        <f>_xll.EDF($B$2:$B$499,B418)</f>
        <v>0.83734939759036142</v>
      </c>
      <c r="D418" s="21">
        <f t="shared" si="12"/>
        <v>1.3808735398126645E-5</v>
      </c>
      <c r="E418" s="17">
        <f t="shared" si="13"/>
        <v>2.0080321285140812E-3</v>
      </c>
    </row>
    <row r="419" spans="2:5" x14ac:dyDescent="0.3">
      <c r="B419" s="4">
        <v>7.0849342186372292E-3</v>
      </c>
      <c r="C419" s="20">
        <f>_xll.EDF($B$2:$B$499,B419)</f>
        <v>0.8393574297188755</v>
      </c>
      <c r="D419" s="21">
        <f t="shared" si="12"/>
        <v>6.890313798154496E-5</v>
      </c>
      <c r="E419" s="17">
        <f t="shared" si="13"/>
        <v>2.0080321285140812E-3</v>
      </c>
    </row>
    <row r="420" spans="2:5" x14ac:dyDescent="0.3">
      <c r="B420" s="4">
        <v>7.1538373566187741E-3</v>
      </c>
      <c r="C420" s="20">
        <f>_xll.EDF($B$2:$B$499,B420)</f>
        <v>0.84136546184738958</v>
      </c>
      <c r="D420" s="21">
        <f t="shared" si="12"/>
        <v>1.200127187333264E-4</v>
      </c>
      <c r="E420" s="17">
        <f t="shared" si="13"/>
        <v>2.0080321285140812E-3</v>
      </c>
    </row>
    <row r="421" spans="2:5" x14ac:dyDescent="0.3">
      <c r="B421" s="4">
        <v>7.2738500753521005E-3</v>
      </c>
      <c r="C421" s="20">
        <f>_xll.EDF($B$2:$B$499,B421)</f>
        <v>0.84337349397590367</v>
      </c>
      <c r="D421" s="21">
        <f t="shared" si="12"/>
        <v>3.099562814623015E-5</v>
      </c>
      <c r="E421" s="17">
        <f t="shared" si="13"/>
        <v>2.0080321285140812E-3</v>
      </c>
    </row>
    <row r="422" spans="2:5" x14ac:dyDescent="0.3">
      <c r="B422" s="4">
        <v>7.3048457034983307E-3</v>
      </c>
      <c r="C422" s="20">
        <f>_xll.EDF($B$2:$B$499,B422)</f>
        <v>0.84538152610441764</v>
      </c>
      <c r="D422" s="21">
        <f t="shared" si="12"/>
        <v>7.8860174535796447E-5</v>
      </c>
      <c r="E422" s="17">
        <f t="shared" si="13"/>
        <v>2.0080321285139702E-3</v>
      </c>
    </row>
    <row r="423" spans="2:5" x14ac:dyDescent="0.3">
      <c r="B423" s="4">
        <v>7.3837058780341271E-3</v>
      </c>
      <c r="C423" s="20">
        <f>_xll.EDF($B$2:$B$499,B423)</f>
        <v>0.84738955823293172</v>
      </c>
      <c r="D423" s="21">
        <f t="shared" si="12"/>
        <v>5.2315758835306918E-5</v>
      </c>
      <c r="E423" s="17">
        <f t="shared" si="13"/>
        <v>2.0080321285140812E-3</v>
      </c>
    </row>
    <row r="424" spans="2:5" x14ac:dyDescent="0.3">
      <c r="B424" s="4">
        <v>7.436021636869434E-3</v>
      </c>
      <c r="C424" s="20">
        <f>_xll.EDF($B$2:$B$499,B424)</f>
        <v>0.8493975903614458</v>
      </c>
      <c r="D424" s="21">
        <f t="shared" si="12"/>
        <v>3.7425047072017076E-5</v>
      </c>
      <c r="E424" s="17">
        <f t="shared" si="13"/>
        <v>2.0080321285140812E-3</v>
      </c>
    </row>
    <row r="425" spans="2:5" x14ac:dyDescent="0.3">
      <c r="B425" s="4">
        <v>7.4734466839414511E-3</v>
      </c>
      <c r="C425" s="20">
        <f>_xll.EDF($B$2:$B$499,B425)</f>
        <v>0.85140562248995988</v>
      </c>
      <c r="D425" s="21">
        <f t="shared" si="12"/>
        <v>9.8249846952061341E-5</v>
      </c>
      <c r="E425" s="17">
        <f t="shared" si="13"/>
        <v>2.0080321285140812E-3</v>
      </c>
    </row>
    <row r="426" spans="2:5" x14ac:dyDescent="0.3">
      <c r="B426" s="4">
        <v>7.5716965308935125E-3</v>
      </c>
      <c r="C426" s="20">
        <f>_xll.EDF($B$2:$B$499,B426)</f>
        <v>0.85341365461847385</v>
      </c>
      <c r="D426" s="21">
        <f t="shared" si="12"/>
        <v>8.2875794812560001E-5</v>
      </c>
      <c r="E426" s="17">
        <f t="shared" si="13"/>
        <v>2.0080321285139702E-3</v>
      </c>
    </row>
    <row r="427" spans="2:5" x14ac:dyDescent="0.3">
      <c r="B427" s="4">
        <v>7.6545723257060725E-3</v>
      </c>
      <c r="C427" s="20">
        <f>_xll.EDF($B$2:$B$499,B427)</f>
        <v>0.85542168674698793</v>
      </c>
      <c r="D427" s="21">
        <f t="shared" si="12"/>
        <v>1.3741308686510655E-5</v>
      </c>
      <c r="E427" s="17">
        <f t="shared" si="13"/>
        <v>2.0080321285140812E-3</v>
      </c>
    </row>
    <row r="428" spans="2:5" x14ac:dyDescent="0.3">
      <c r="B428" s="4">
        <v>7.6683136343925831E-3</v>
      </c>
      <c r="C428" s="20">
        <f>_xll.EDF($B$2:$B$499,B428)</f>
        <v>0.85742971887550201</v>
      </c>
      <c r="D428" s="21">
        <f t="shared" si="12"/>
        <v>1.0728506644719794E-4</v>
      </c>
      <c r="E428" s="17">
        <f t="shared" si="13"/>
        <v>2.0080321285140812E-3</v>
      </c>
    </row>
    <row r="429" spans="2:5" x14ac:dyDescent="0.3">
      <c r="B429" s="4">
        <v>7.7755987008397811E-3</v>
      </c>
      <c r="C429" s="20">
        <f>_xll.EDF($B$2:$B$499,B429)</f>
        <v>0.85943775100401609</v>
      </c>
      <c r="D429" s="21">
        <f t="shared" si="12"/>
        <v>7.8517351796471464E-5</v>
      </c>
      <c r="E429" s="17">
        <f t="shared" si="13"/>
        <v>2.0080321285140812E-3</v>
      </c>
    </row>
    <row r="430" spans="2:5" x14ac:dyDescent="0.3">
      <c r="B430" s="4">
        <v>7.8541160526362525E-3</v>
      </c>
      <c r="C430" s="20">
        <f>_xll.EDF($B$2:$B$499,B430)</f>
        <v>0.86144578313253017</v>
      </c>
      <c r="D430" s="21">
        <f t="shared" si="12"/>
        <v>9.6825540706979227E-5</v>
      </c>
      <c r="E430" s="17">
        <f t="shared" si="13"/>
        <v>2.0080321285140812E-3</v>
      </c>
    </row>
    <row r="431" spans="2:5" x14ac:dyDescent="0.3">
      <c r="B431" s="4">
        <v>7.9509415933432318E-3</v>
      </c>
      <c r="C431" s="20">
        <f>_xll.EDF($B$2:$B$499,B431)</f>
        <v>0.86345381526104414</v>
      </c>
      <c r="D431" s="21">
        <f t="shared" si="12"/>
        <v>1.8975927144868759E-5</v>
      </c>
      <c r="E431" s="17">
        <f t="shared" si="13"/>
        <v>2.0080321285139702E-3</v>
      </c>
    </row>
    <row r="432" spans="2:5" x14ac:dyDescent="0.3">
      <c r="B432" s="4">
        <v>7.9699175204881005E-3</v>
      </c>
      <c r="C432" s="20">
        <f>_xll.EDF($B$2:$B$499,B432)</f>
        <v>0.86546184738955823</v>
      </c>
      <c r="D432" s="21">
        <f t="shared" si="12"/>
        <v>2.6571113738254465E-5</v>
      </c>
      <c r="E432" s="17">
        <f t="shared" si="13"/>
        <v>2.0080321285140812E-3</v>
      </c>
    </row>
    <row r="433" spans="2:5" x14ac:dyDescent="0.3">
      <c r="B433" s="4">
        <v>7.996488634226355E-3</v>
      </c>
      <c r="C433" s="20">
        <f>_xll.EDF($B$2:$B$499,B433)</f>
        <v>0.86746987951807231</v>
      </c>
      <c r="D433" s="21">
        <f t="shared" si="12"/>
        <v>1.3458183462783727E-4</v>
      </c>
      <c r="E433" s="17">
        <f t="shared" si="13"/>
        <v>2.0080321285140812E-3</v>
      </c>
    </row>
    <row r="434" spans="2:5" x14ac:dyDescent="0.3">
      <c r="B434" s="4">
        <v>8.1310704688541922E-3</v>
      </c>
      <c r="C434" s="20">
        <f>_xll.EDF($B$2:$B$499,B434)</f>
        <v>0.86947791164658639</v>
      </c>
      <c r="D434" s="21">
        <f t="shared" si="12"/>
        <v>8.6577879180670114E-5</v>
      </c>
      <c r="E434" s="17">
        <f t="shared" si="13"/>
        <v>2.0080321285140812E-3</v>
      </c>
    </row>
    <row r="435" spans="2:5" x14ac:dyDescent="0.3">
      <c r="B435" s="4">
        <v>8.2176483480348624E-3</v>
      </c>
      <c r="C435" s="20">
        <f>_xll.EDF($B$2:$B$499,B435)</f>
        <v>0.87148594377510036</v>
      </c>
      <c r="D435" s="21">
        <f t="shared" si="12"/>
        <v>1.2205681920342618E-5</v>
      </c>
      <c r="E435" s="17">
        <f t="shared" si="13"/>
        <v>2.0080321285139702E-3</v>
      </c>
    </row>
    <row r="436" spans="2:5" x14ac:dyDescent="0.3">
      <c r="B436" s="4">
        <v>8.229854029955205E-3</v>
      </c>
      <c r="C436" s="20">
        <f>_xll.EDF($B$2:$B$499,B436)</f>
        <v>0.87349397590361444</v>
      </c>
      <c r="D436" s="21">
        <f t="shared" si="12"/>
        <v>4.8150332144163144E-5</v>
      </c>
      <c r="E436" s="17">
        <f t="shared" si="13"/>
        <v>2.0080321285140812E-3</v>
      </c>
    </row>
    <row r="437" spans="2:5" x14ac:dyDescent="0.3">
      <c r="B437" s="4">
        <v>8.2780043620993681E-3</v>
      </c>
      <c r="C437" s="20">
        <f>_xll.EDF($B$2:$B$499,B437)</f>
        <v>0.87550200803212852</v>
      </c>
      <c r="D437" s="21">
        <f t="shared" si="12"/>
        <v>3.4019666205541838E-5</v>
      </c>
      <c r="E437" s="17">
        <f t="shared" si="13"/>
        <v>2.0080321285140812E-3</v>
      </c>
    </row>
    <row r="438" spans="2:5" x14ac:dyDescent="0.3">
      <c r="B438" s="4">
        <v>8.31202402830491E-3</v>
      </c>
      <c r="C438" s="20">
        <f>_xll.EDF($B$2:$B$499,B438)</f>
        <v>0.8775100401606426</v>
      </c>
      <c r="D438" s="21">
        <f t="shared" si="12"/>
        <v>7.552763684795169E-6</v>
      </c>
      <c r="E438" s="17">
        <f t="shared" si="13"/>
        <v>2.0080321285140812E-3</v>
      </c>
    </row>
    <row r="439" spans="2:5" x14ac:dyDescent="0.3">
      <c r="B439" s="4">
        <v>8.3195767919897051E-3</v>
      </c>
      <c r="C439" s="20">
        <f>_xll.EDF($B$2:$B$499,B439)</f>
        <v>0.87951807228915657</v>
      </c>
      <c r="D439" s="21">
        <f t="shared" si="12"/>
        <v>1.904662083102894E-4</v>
      </c>
      <c r="E439" s="17">
        <f t="shared" si="13"/>
        <v>2.0080321285139702E-3</v>
      </c>
    </row>
    <row r="440" spans="2:5" x14ac:dyDescent="0.3">
      <c r="B440" s="4">
        <v>8.5100430002999945E-3</v>
      </c>
      <c r="C440" s="20">
        <f>_xll.EDF($B$2:$B$499,B440)</f>
        <v>0.88152610441767065</v>
      </c>
      <c r="D440" s="21">
        <f t="shared" si="12"/>
        <v>7.1811847639697765E-5</v>
      </c>
      <c r="E440" s="17">
        <f t="shared" si="13"/>
        <v>2.0080321285140812E-3</v>
      </c>
    </row>
    <row r="441" spans="2:5" x14ac:dyDescent="0.3">
      <c r="B441" s="4">
        <v>8.5818548479396923E-3</v>
      </c>
      <c r="C441" s="20">
        <f>_xll.EDF($B$2:$B$499,B441)</f>
        <v>0.88353413654618473</v>
      </c>
      <c r="D441" s="21">
        <f t="shared" si="12"/>
        <v>1.1385211961422066E-4</v>
      </c>
      <c r="E441" s="17">
        <f t="shared" si="13"/>
        <v>2.0080321285140812E-3</v>
      </c>
    </row>
    <row r="442" spans="2:5" x14ac:dyDescent="0.3">
      <c r="B442" s="4">
        <v>8.695706967553913E-3</v>
      </c>
      <c r="C442" s="20">
        <f>_xll.EDF($B$2:$B$499,B442)</f>
        <v>0.88554216867469882</v>
      </c>
      <c r="D442" s="21">
        <f t="shared" si="12"/>
        <v>5.0599104406676143E-5</v>
      </c>
      <c r="E442" s="17">
        <f t="shared" si="13"/>
        <v>2.0080321285140812E-3</v>
      </c>
    </row>
    <row r="443" spans="2:5" x14ac:dyDescent="0.3">
      <c r="B443" s="4">
        <v>8.7463060719605891E-3</v>
      </c>
      <c r="C443" s="20">
        <f>_xll.EDF($B$2:$B$499,B443)</f>
        <v>0.8875502008032129</v>
      </c>
      <c r="D443" s="21">
        <f t="shared" si="12"/>
        <v>1.2662662893165796E-5</v>
      </c>
      <c r="E443" s="17">
        <f t="shared" si="13"/>
        <v>2.0080321285140812E-3</v>
      </c>
    </row>
    <row r="444" spans="2:5" x14ac:dyDescent="0.3">
      <c r="B444" s="4">
        <v>8.7589687348537549E-3</v>
      </c>
      <c r="C444" s="20">
        <f>_xll.EDF($B$2:$B$499,B444)</f>
        <v>0.88955823293172687</v>
      </c>
      <c r="D444" s="21">
        <f t="shared" si="12"/>
        <v>8.4965950438555329E-5</v>
      </c>
      <c r="E444" s="17">
        <f t="shared" si="13"/>
        <v>2.0080321285139702E-3</v>
      </c>
    </row>
    <row r="445" spans="2:5" x14ac:dyDescent="0.3">
      <c r="B445" s="4">
        <v>8.8439346852923102E-3</v>
      </c>
      <c r="C445" s="20">
        <f>_xll.EDF($B$2:$B$499,B445)</f>
        <v>0.89156626506024095</v>
      </c>
      <c r="D445" s="21">
        <f t="shared" si="12"/>
        <v>2.2659512817498409E-4</v>
      </c>
      <c r="E445" s="17">
        <f t="shared" si="13"/>
        <v>2.0080321285140812E-3</v>
      </c>
    </row>
    <row r="446" spans="2:5" x14ac:dyDescent="0.3">
      <c r="B446" s="4">
        <v>9.0705298134672943E-3</v>
      </c>
      <c r="C446" s="20">
        <f>_xll.EDF($B$2:$B$499,B446)</f>
        <v>0.89357429718875503</v>
      </c>
      <c r="D446" s="21">
        <f t="shared" si="12"/>
        <v>1.2744092048417796E-5</v>
      </c>
      <c r="E446" s="17">
        <f t="shared" si="13"/>
        <v>2.0080321285140812E-3</v>
      </c>
    </row>
    <row r="447" spans="2:5" x14ac:dyDescent="0.3">
      <c r="B447" s="4">
        <v>9.0832739055157121E-3</v>
      </c>
      <c r="C447" s="20">
        <f>_xll.EDF($B$2:$B$499,B447)</f>
        <v>0.89558232931726911</v>
      </c>
      <c r="D447" s="21">
        <f t="shared" si="12"/>
        <v>5.6798033882267049E-5</v>
      </c>
      <c r="E447" s="17">
        <f t="shared" si="13"/>
        <v>2.0080321285140812E-3</v>
      </c>
    </row>
    <row r="448" spans="2:5" x14ac:dyDescent="0.3">
      <c r="B448" s="4">
        <v>9.1400719393979792E-3</v>
      </c>
      <c r="C448" s="20">
        <f>_xll.EDF($B$2:$B$499,B448)</f>
        <v>0.89759036144578308</v>
      </c>
      <c r="D448" s="21">
        <f t="shared" si="12"/>
        <v>3.0360574688652678E-5</v>
      </c>
      <c r="E448" s="17">
        <f t="shared" si="13"/>
        <v>2.0080321285139702E-3</v>
      </c>
    </row>
    <row r="449" spans="2:5" x14ac:dyDescent="0.3">
      <c r="B449" s="4">
        <v>9.1704325140866318E-3</v>
      </c>
      <c r="C449" s="20">
        <f>_xll.EDF($B$2:$B$499,B449)</f>
        <v>0.89959839357429716</v>
      </c>
      <c r="D449" s="21">
        <f t="shared" si="12"/>
        <v>3.4960175432066989E-5</v>
      </c>
      <c r="E449" s="17">
        <f t="shared" si="13"/>
        <v>2.0080321285140812E-3</v>
      </c>
    </row>
    <row r="450" spans="2:5" x14ac:dyDescent="0.3">
      <c r="B450" s="4">
        <v>9.2053926895186988E-3</v>
      </c>
      <c r="C450" s="20">
        <f>_xll.EDF($B$2:$B$499,B450)</f>
        <v>0.90160642570281124</v>
      </c>
      <c r="D450" s="21">
        <f t="shared" si="12"/>
        <v>3.7581248679030566E-5</v>
      </c>
      <c r="E450" s="17">
        <f t="shared" si="13"/>
        <v>2.0080321285140812E-3</v>
      </c>
    </row>
    <row r="451" spans="2:5" x14ac:dyDescent="0.3">
      <c r="B451" s="4">
        <v>9.2429739381977294E-3</v>
      </c>
      <c r="C451" s="20">
        <f>_xll.EDF($B$2:$B$499,B451)</f>
        <v>0.90361445783132532</v>
      </c>
      <c r="D451" s="21">
        <f t="shared" si="12"/>
        <v>3.2813369606848192E-5</v>
      </c>
      <c r="E451" s="17">
        <f t="shared" si="13"/>
        <v>2.0080321285140812E-3</v>
      </c>
    </row>
    <row r="452" spans="2:5" x14ac:dyDescent="0.3">
      <c r="B452" s="4">
        <v>9.2757873078045776E-3</v>
      </c>
      <c r="C452" s="20">
        <f>_xll.EDF($B$2:$B$499,B452)</f>
        <v>0.90562248995983941</v>
      </c>
      <c r="D452" s="21">
        <f t="shared" ref="D452:D498" si="14">B453-B452</f>
        <v>1.8645353428770224E-4</v>
      </c>
      <c r="E452" s="17">
        <f t="shared" ref="E452:E499" si="15">C452-C451</f>
        <v>2.0080321285140812E-3</v>
      </c>
    </row>
    <row r="453" spans="2:5" x14ac:dyDescent="0.3">
      <c r="B453" s="4">
        <v>9.4622408420922798E-3</v>
      </c>
      <c r="C453" s="20">
        <f>_xll.EDF($B$2:$B$499,B453)</f>
        <v>0.90763052208835338</v>
      </c>
      <c r="D453" s="21">
        <f t="shared" si="14"/>
        <v>1.7944975487139796E-4</v>
      </c>
      <c r="E453" s="17">
        <f t="shared" si="15"/>
        <v>2.0080321285139702E-3</v>
      </c>
    </row>
    <row r="454" spans="2:5" x14ac:dyDescent="0.3">
      <c r="B454" s="4">
        <v>9.6416905969636778E-3</v>
      </c>
      <c r="C454" s="20">
        <f>_xll.EDF($B$2:$B$499,B454)</f>
        <v>0.90963855421686746</v>
      </c>
      <c r="D454" s="21">
        <f t="shared" si="14"/>
        <v>9.7466258170808562E-5</v>
      </c>
      <c r="E454" s="17">
        <f t="shared" si="15"/>
        <v>2.0080321285140812E-3</v>
      </c>
    </row>
    <row r="455" spans="2:5" x14ac:dyDescent="0.3">
      <c r="B455" s="4">
        <v>9.7391568551344863E-3</v>
      </c>
      <c r="C455" s="20">
        <f>_xll.EDF($B$2:$B$499,B455)</f>
        <v>0.91164658634538154</v>
      </c>
      <c r="D455" s="21">
        <f t="shared" si="14"/>
        <v>1.2328191367856275E-5</v>
      </c>
      <c r="E455" s="17">
        <f t="shared" si="15"/>
        <v>2.0080321285140812E-3</v>
      </c>
    </row>
    <row r="456" spans="2:5" x14ac:dyDescent="0.3">
      <c r="B456" s="4">
        <v>9.7514850465023426E-3</v>
      </c>
      <c r="C456" s="20">
        <f>_xll.EDF($B$2:$B$499,B456)</f>
        <v>0.91365461847389562</v>
      </c>
      <c r="D456" s="21">
        <f t="shared" si="14"/>
        <v>3.5190863955045573E-5</v>
      </c>
      <c r="E456" s="17">
        <f t="shared" si="15"/>
        <v>2.0080321285140812E-3</v>
      </c>
    </row>
    <row r="457" spans="2:5" x14ac:dyDescent="0.3">
      <c r="B457" s="4">
        <v>9.7866759104573882E-3</v>
      </c>
      <c r="C457" s="20">
        <f>_xll.EDF($B$2:$B$499,B457)</f>
        <v>0.91566265060240959</v>
      </c>
      <c r="D457" s="21">
        <f t="shared" si="14"/>
        <v>5.250093208976174E-5</v>
      </c>
      <c r="E457" s="17">
        <f t="shared" si="15"/>
        <v>2.0080321285139702E-3</v>
      </c>
    </row>
    <row r="458" spans="2:5" x14ac:dyDescent="0.3">
      <c r="B458" s="4">
        <v>9.8391768425471499E-3</v>
      </c>
      <c r="C458" s="20">
        <f>_xll.EDF($B$2:$B$499,B458)</f>
        <v>0.91767068273092367</v>
      </c>
      <c r="D458" s="21">
        <f t="shared" si="14"/>
        <v>6.9603720925185547E-6</v>
      </c>
      <c r="E458" s="17">
        <f t="shared" si="15"/>
        <v>2.0080321285140812E-3</v>
      </c>
    </row>
    <row r="459" spans="2:5" x14ac:dyDescent="0.3">
      <c r="B459" s="4">
        <v>9.8461372146396685E-3</v>
      </c>
      <c r="C459" s="20">
        <f>_xll.EDF($B$2:$B$499,B459)</f>
        <v>0.91967871485943775</v>
      </c>
      <c r="D459" s="21">
        <f t="shared" si="14"/>
        <v>6.9059659689053171E-6</v>
      </c>
      <c r="E459" s="17">
        <f t="shared" si="15"/>
        <v>2.0080321285140812E-3</v>
      </c>
    </row>
    <row r="460" spans="2:5" x14ac:dyDescent="0.3">
      <c r="B460" s="4">
        <v>9.8530431806085738E-3</v>
      </c>
      <c r="C460" s="20">
        <f>_xll.EDF($B$2:$B$499,B460)</f>
        <v>0.92168674698795183</v>
      </c>
      <c r="D460" s="21">
        <f t="shared" si="14"/>
        <v>1.7982527143024785E-4</v>
      </c>
      <c r="E460" s="17">
        <f t="shared" si="15"/>
        <v>2.0080321285140812E-3</v>
      </c>
    </row>
    <row r="461" spans="2:5" x14ac:dyDescent="0.3">
      <c r="B461" s="4">
        <v>1.0032868452038822E-2</v>
      </c>
      <c r="C461" s="20">
        <f>_xll.EDF($B$2:$B$499,B461)</f>
        <v>0.92369477911646591</v>
      </c>
      <c r="D461" s="21">
        <f t="shared" si="14"/>
        <v>6.7142193567635081E-5</v>
      </c>
      <c r="E461" s="17">
        <f t="shared" si="15"/>
        <v>2.0080321285140812E-3</v>
      </c>
    </row>
    <row r="462" spans="2:5" x14ac:dyDescent="0.3">
      <c r="B462" s="4">
        <v>1.0100010645606457E-2</v>
      </c>
      <c r="C462" s="20">
        <f>_xll.EDF($B$2:$B$499,B462)</f>
        <v>0.92570281124497988</v>
      </c>
      <c r="D462" s="21">
        <f t="shared" si="14"/>
        <v>2.3677936353461507E-5</v>
      </c>
      <c r="E462" s="17">
        <f t="shared" si="15"/>
        <v>2.0080321285139702E-3</v>
      </c>
    </row>
    <row r="463" spans="2:5" x14ac:dyDescent="0.3">
      <c r="B463" s="4">
        <v>1.0123688581959918E-2</v>
      </c>
      <c r="C463" s="20">
        <f>_xll.EDF($B$2:$B$499,B463)</f>
        <v>0.92771084337349397</v>
      </c>
      <c r="D463" s="21">
        <f t="shared" si="14"/>
        <v>7.3387028845626687E-5</v>
      </c>
      <c r="E463" s="17">
        <f t="shared" si="15"/>
        <v>2.0080321285140812E-3</v>
      </c>
    </row>
    <row r="464" spans="2:5" x14ac:dyDescent="0.3">
      <c r="B464" s="4">
        <v>1.0197075610805545E-2</v>
      </c>
      <c r="C464" s="20">
        <f>_xll.EDF($B$2:$B$499,B464)</f>
        <v>0.92971887550200805</v>
      </c>
      <c r="D464" s="21">
        <f t="shared" si="14"/>
        <v>2.5814666142203249E-4</v>
      </c>
      <c r="E464" s="17">
        <f t="shared" si="15"/>
        <v>2.0080321285140812E-3</v>
      </c>
    </row>
    <row r="465" spans="2:5" x14ac:dyDescent="0.3">
      <c r="B465" s="4">
        <v>1.0455222272227577E-2</v>
      </c>
      <c r="C465" s="20">
        <f>_xll.EDF($B$2:$B$499,B465)</f>
        <v>0.93172690763052213</v>
      </c>
      <c r="D465" s="21">
        <f t="shared" si="14"/>
        <v>2.7055090737443041E-4</v>
      </c>
      <c r="E465" s="17">
        <f t="shared" si="15"/>
        <v>2.0080321285140812E-3</v>
      </c>
    </row>
    <row r="466" spans="2:5" x14ac:dyDescent="0.3">
      <c r="B466" s="4">
        <v>1.0725773179602008E-2</v>
      </c>
      <c r="C466" s="20">
        <f>_xll.EDF($B$2:$B$499,B466)</f>
        <v>0.9337349397590361</v>
      </c>
      <c r="D466" s="21">
        <f t="shared" si="14"/>
        <v>1.939203799609223E-4</v>
      </c>
      <c r="E466" s="17">
        <f t="shared" si="15"/>
        <v>2.0080321285139702E-3</v>
      </c>
    </row>
    <row r="467" spans="2:5" x14ac:dyDescent="0.3">
      <c r="B467" s="4">
        <v>1.091969355956293E-2</v>
      </c>
      <c r="C467" s="20">
        <f>_xll.EDF($B$2:$B$499,B467)</f>
        <v>0.93574297188755018</v>
      </c>
      <c r="D467" s="21">
        <f t="shared" si="14"/>
        <v>9.1465201580209765E-5</v>
      </c>
      <c r="E467" s="17">
        <f t="shared" si="15"/>
        <v>2.0080321285140812E-3</v>
      </c>
    </row>
    <row r="468" spans="2:5" x14ac:dyDescent="0.3">
      <c r="B468" s="4">
        <v>1.101115876114314E-2</v>
      </c>
      <c r="C468" s="20">
        <f>_xll.EDF($B$2:$B$499,B468)</f>
        <v>0.93775100401606426</v>
      </c>
      <c r="D468" s="21">
        <f t="shared" si="14"/>
        <v>6.3969208999509197E-5</v>
      </c>
      <c r="E468" s="17">
        <f t="shared" si="15"/>
        <v>2.0080321285140812E-3</v>
      </c>
    </row>
    <row r="469" spans="2:5" x14ac:dyDescent="0.3">
      <c r="B469" s="4">
        <v>1.1075127970142649E-2</v>
      </c>
      <c r="C469" s="20">
        <f>_xll.EDF($B$2:$B$499,B469)</f>
        <v>0.93975903614457834</v>
      </c>
      <c r="D469" s="21">
        <f t="shared" si="14"/>
        <v>4.3768601746424843E-5</v>
      </c>
      <c r="E469" s="17">
        <f t="shared" si="15"/>
        <v>2.0080321285140812E-3</v>
      </c>
    </row>
    <row r="470" spans="2:5" x14ac:dyDescent="0.3">
      <c r="B470" s="4">
        <v>1.1118896571889074E-2</v>
      </c>
      <c r="C470" s="20">
        <f>_xll.EDF($B$2:$B$499,B470)</f>
        <v>0.94176706827309242</v>
      </c>
      <c r="D470" s="21">
        <f t="shared" si="14"/>
        <v>1.1225999016334885E-4</v>
      </c>
      <c r="E470" s="17">
        <f t="shared" si="15"/>
        <v>2.0080321285140812E-3</v>
      </c>
    </row>
    <row r="471" spans="2:5" x14ac:dyDescent="0.3">
      <c r="B471" s="4">
        <v>1.1231156562052423E-2</v>
      </c>
      <c r="C471" s="20">
        <f>_xll.EDF($B$2:$B$499,B471)</f>
        <v>0.94377510040160639</v>
      </c>
      <c r="D471" s="21">
        <f t="shared" si="14"/>
        <v>4.595858692439149E-5</v>
      </c>
      <c r="E471" s="17">
        <f t="shared" si="15"/>
        <v>2.0080321285139702E-3</v>
      </c>
    </row>
    <row r="472" spans="2:5" x14ac:dyDescent="0.3">
      <c r="B472" s="4">
        <v>1.1277115148976814E-2</v>
      </c>
      <c r="C472" s="20">
        <f>_xll.EDF($B$2:$B$499,B472)</f>
        <v>0.94578313253012047</v>
      </c>
      <c r="D472" s="21">
        <f t="shared" si="14"/>
        <v>1.0636308880521833E-4</v>
      </c>
      <c r="E472" s="17">
        <f t="shared" si="15"/>
        <v>2.0080321285140812E-3</v>
      </c>
    </row>
    <row r="473" spans="2:5" x14ac:dyDescent="0.3">
      <c r="B473" s="4">
        <v>1.1383478237782033E-2</v>
      </c>
      <c r="C473" s="20">
        <f>_xll.EDF($B$2:$B$499,B473)</f>
        <v>0.94779116465863456</v>
      </c>
      <c r="D473" s="21">
        <f t="shared" si="14"/>
        <v>3.877354919398137E-4</v>
      </c>
      <c r="E473" s="17">
        <f t="shared" si="15"/>
        <v>2.0080321285140812E-3</v>
      </c>
    </row>
    <row r="474" spans="2:5" x14ac:dyDescent="0.3">
      <c r="B474" s="4">
        <v>1.1771213729721846E-2</v>
      </c>
      <c r="C474" s="20">
        <f>_xll.EDF($B$2:$B$499,B474)</f>
        <v>0.94979919678714864</v>
      </c>
      <c r="D474" s="21">
        <f t="shared" si="14"/>
        <v>2.0653379532886706E-5</v>
      </c>
      <c r="E474" s="17">
        <f t="shared" si="15"/>
        <v>2.0080321285140812E-3</v>
      </c>
    </row>
    <row r="475" spans="2:5" x14ac:dyDescent="0.3">
      <c r="B475" s="4">
        <v>1.1791867109254733E-2</v>
      </c>
      <c r="C475" s="20">
        <f>_xll.EDF($B$2:$B$499,B475)</f>
        <v>0.95180722891566261</v>
      </c>
      <c r="D475" s="21">
        <f t="shared" si="14"/>
        <v>1.5848257756791856E-4</v>
      </c>
      <c r="E475" s="17">
        <f t="shared" si="15"/>
        <v>2.0080321285139702E-3</v>
      </c>
    </row>
    <row r="476" spans="2:5" x14ac:dyDescent="0.3">
      <c r="B476" s="4">
        <v>1.1950349686822652E-2</v>
      </c>
      <c r="C476" s="20">
        <f>_xll.EDF($B$2:$B$499,B476)</f>
        <v>0.95381526104417669</v>
      </c>
      <c r="D476" s="21">
        <f t="shared" si="14"/>
        <v>2.7835003490775216E-4</v>
      </c>
      <c r="E476" s="17">
        <f t="shared" si="15"/>
        <v>2.0080321285140812E-3</v>
      </c>
    </row>
    <row r="477" spans="2:5" x14ac:dyDescent="0.3">
      <c r="B477" s="4">
        <v>1.2228699721730404E-2</v>
      </c>
      <c r="C477" s="20">
        <f>_xll.EDF($B$2:$B$499,B477)</f>
        <v>0.95582329317269077</v>
      </c>
      <c r="D477" s="21">
        <f t="shared" si="14"/>
        <v>3.0111472544277346E-5</v>
      </c>
      <c r="E477" s="17">
        <f t="shared" si="15"/>
        <v>2.0080321285140812E-3</v>
      </c>
    </row>
    <row r="478" spans="2:5" x14ac:dyDescent="0.3">
      <c r="B478" s="4">
        <v>1.2258811194274681E-2</v>
      </c>
      <c r="C478" s="20">
        <f>_xll.EDF($B$2:$B$499,B478)</f>
        <v>0.95783132530120485</v>
      </c>
      <c r="D478" s="21">
        <f t="shared" si="14"/>
        <v>2.8315922860333229E-4</v>
      </c>
      <c r="E478" s="17">
        <f t="shared" si="15"/>
        <v>2.0080321285140812E-3</v>
      </c>
    </row>
    <row r="479" spans="2:5" x14ac:dyDescent="0.3">
      <c r="B479" s="4">
        <v>1.2541970422878013E-2</v>
      </c>
      <c r="C479" s="20">
        <f>_xll.EDF($B$2:$B$499,B479)</f>
        <v>0.95983935742971882</v>
      </c>
      <c r="D479" s="21">
        <f t="shared" si="14"/>
        <v>2.4574987656044052E-4</v>
      </c>
      <c r="E479" s="17">
        <f t="shared" si="15"/>
        <v>2.0080321285139702E-3</v>
      </c>
    </row>
    <row r="480" spans="2:5" x14ac:dyDescent="0.3">
      <c r="B480" s="4">
        <v>1.2787720299438454E-2</v>
      </c>
      <c r="C480" s="20">
        <f>_xll.EDF($B$2:$B$499,B480)</f>
        <v>0.9618473895582329</v>
      </c>
      <c r="D480" s="21">
        <f t="shared" si="14"/>
        <v>2.4358630808318793E-4</v>
      </c>
      <c r="E480" s="17">
        <f t="shared" si="15"/>
        <v>2.0080321285140812E-3</v>
      </c>
    </row>
    <row r="481" spans="2:5" x14ac:dyDescent="0.3">
      <c r="B481" s="4">
        <v>1.3031306607521642E-2</v>
      </c>
      <c r="C481" s="20">
        <f>_xll.EDF($B$2:$B$499,B481)</f>
        <v>0.96385542168674698</v>
      </c>
      <c r="D481" s="21">
        <f t="shared" si="14"/>
        <v>1.1283720570258796E-5</v>
      </c>
      <c r="E481" s="17">
        <f t="shared" si="15"/>
        <v>2.0080321285140812E-3</v>
      </c>
    </row>
    <row r="482" spans="2:5" x14ac:dyDescent="0.3">
      <c r="B482" s="4">
        <v>1.3042590328091901E-2</v>
      </c>
      <c r="C482" s="20">
        <f>_xll.EDF($B$2:$B$499,B482)</f>
        <v>0.96586345381526106</v>
      </c>
      <c r="D482" s="21">
        <f t="shared" si="14"/>
        <v>9.0946709670613676E-5</v>
      </c>
      <c r="E482" s="17">
        <f t="shared" si="15"/>
        <v>2.0080321285140812E-3</v>
      </c>
    </row>
    <row r="483" spans="2:5" x14ac:dyDescent="0.3">
      <c r="B483" s="4">
        <v>1.3133537037762514E-2</v>
      </c>
      <c r="C483" s="20">
        <f>_xll.EDF($B$2:$B$499,B483)</f>
        <v>0.96787148594377514</v>
      </c>
      <c r="D483" s="21">
        <f t="shared" si="14"/>
        <v>6.1753381070128038E-5</v>
      </c>
      <c r="E483" s="17">
        <f t="shared" si="15"/>
        <v>2.0080321285140812E-3</v>
      </c>
    </row>
    <row r="484" spans="2:5" x14ac:dyDescent="0.3">
      <c r="B484" s="4">
        <v>1.3195290418832642E-2</v>
      </c>
      <c r="C484" s="20">
        <f>_xll.EDF($B$2:$B$499,B484)</f>
        <v>0.96987951807228912</v>
      </c>
      <c r="D484" s="21">
        <f t="shared" si="14"/>
        <v>3.1074371511578304E-4</v>
      </c>
      <c r="E484" s="17">
        <f t="shared" si="15"/>
        <v>2.0080321285139702E-3</v>
      </c>
    </row>
    <row r="485" spans="2:5" x14ac:dyDescent="0.3">
      <c r="B485" s="4">
        <v>1.3506034133948425E-2</v>
      </c>
      <c r="C485" s="20">
        <f>_xll.EDF($B$2:$B$499,B485)</f>
        <v>0.9718875502008032</v>
      </c>
      <c r="D485" s="21">
        <f t="shared" si="14"/>
        <v>9.642700445753119E-5</v>
      </c>
      <c r="E485" s="17">
        <f t="shared" si="15"/>
        <v>2.0080321285140812E-3</v>
      </c>
    </row>
    <row r="486" spans="2:5" x14ac:dyDescent="0.3">
      <c r="B486" s="4">
        <v>1.3602461138405957E-2</v>
      </c>
      <c r="C486" s="20">
        <f>_xll.EDF($B$2:$B$499,B486)</f>
        <v>0.97389558232931728</v>
      </c>
      <c r="D486" s="21">
        <f t="shared" si="14"/>
        <v>2.6816404511973216E-4</v>
      </c>
      <c r="E486" s="17">
        <f t="shared" si="15"/>
        <v>2.0080321285140812E-3</v>
      </c>
    </row>
    <row r="487" spans="2:5" x14ac:dyDescent="0.3">
      <c r="B487" s="4">
        <v>1.3870625183525689E-2</v>
      </c>
      <c r="C487" s="20">
        <f>_xll.EDF($B$2:$B$499,B487)</f>
        <v>0.97590361445783136</v>
      </c>
      <c r="D487" s="21">
        <f t="shared" si="14"/>
        <v>3.4495022093279822E-4</v>
      </c>
      <c r="E487" s="17">
        <f t="shared" si="15"/>
        <v>2.0080321285140812E-3</v>
      </c>
    </row>
    <row r="488" spans="2:5" x14ac:dyDescent="0.3">
      <c r="B488" s="4">
        <v>1.4215575404458487E-2</v>
      </c>
      <c r="C488" s="20">
        <f>_xll.EDF($B$2:$B$499,B488)</f>
        <v>0.97791164658634533</v>
      </c>
      <c r="D488" s="21">
        <f t="shared" si="14"/>
        <v>5.2087173968292516E-4</v>
      </c>
      <c r="E488" s="17">
        <f t="shared" si="15"/>
        <v>2.0080321285139702E-3</v>
      </c>
    </row>
    <row r="489" spans="2:5" x14ac:dyDescent="0.3">
      <c r="B489" s="4">
        <v>1.4736447144141412E-2</v>
      </c>
      <c r="C489" s="20">
        <f>_xll.EDF($B$2:$B$499,B489)</f>
        <v>0.97991967871485941</v>
      </c>
      <c r="D489" s="21">
        <f t="shared" si="14"/>
        <v>4.2647481367066344E-4</v>
      </c>
      <c r="E489" s="17">
        <f t="shared" si="15"/>
        <v>2.0080321285140812E-3</v>
      </c>
    </row>
    <row r="490" spans="2:5" x14ac:dyDescent="0.3">
      <c r="B490" s="4">
        <v>1.5162921957812076E-2</v>
      </c>
      <c r="C490" s="20">
        <f>_xll.EDF($B$2:$B$499,B490)</f>
        <v>0.98192771084337349</v>
      </c>
      <c r="D490" s="21">
        <f t="shared" si="14"/>
        <v>2.410719986113332E-4</v>
      </c>
      <c r="E490" s="17">
        <f t="shared" si="15"/>
        <v>2.0080321285140812E-3</v>
      </c>
    </row>
    <row r="491" spans="2:5" x14ac:dyDescent="0.3">
      <c r="B491" s="4">
        <v>1.5403993956423409E-2</v>
      </c>
      <c r="C491" s="20">
        <f>_xll.EDF($B$2:$B$499,B491)</f>
        <v>0.98393574297188757</v>
      </c>
      <c r="D491" s="21">
        <f t="shared" si="14"/>
        <v>2.4982112989091303E-4</v>
      </c>
      <c r="E491" s="17">
        <f t="shared" si="15"/>
        <v>2.0080321285140812E-3</v>
      </c>
    </row>
    <row r="492" spans="2:5" x14ac:dyDescent="0.3">
      <c r="B492" s="4">
        <v>1.5653815086314322E-2</v>
      </c>
      <c r="C492" s="20">
        <f>_xll.EDF($B$2:$B$499,B492)</f>
        <v>0.98594377510040165</v>
      </c>
      <c r="D492" s="21">
        <f t="shared" si="14"/>
        <v>4.6363584617848189E-4</v>
      </c>
      <c r="E492" s="17">
        <f t="shared" si="15"/>
        <v>2.0080321285140812E-3</v>
      </c>
    </row>
    <row r="493" spans="2:5" x14ac:dyDescent="0.3">
      <c r="B493" s="4">
        <v>1.6117450932492804E-2</v>
      </c>
      <c r="C493" s="20">
        <f>_xll.EDF($B$2:$B$499,B493)</f>
        <v>0.98795180722891562</v>
      </c>
      <c r="D493" s="21">
        <f t="shared" si="14"/>
        <v>1.0770197865217837E-3</v>
      </c>
      <c r="E493" s="17">
        <f t="shared" si="15"/>
        <v>2.0080321285139702E-3</v>
      </c>
    </row>
    <row r="494" spans="2:5" x14ac:dyDescent="0.3">
      <c r="B494" s="4">
        <v>1.7194470719014587E-2</v>
      </c>
      <c r="C494" s="20">
        <f>_xll.EDF($B$2:$B$499,B494)</f>
        <v>0.98995983935742971</v>
      </c>
      <c r="D494" s="21">
        <f t="shared" si="14"/>
        <v>1.1388807558540895E-4</v>
      </c>
      <c r="E494" s="17">
        <f t="shared" si="15"/>
        <v>2.0080321285140812E-3</v>
      </c>
    </row>
    <row r="495" spans="2:5" x14ac:dyDescent="0.3">
      <c r="B495" s="4">
        <v>1.7308358794599996E-2</v>
      </c>
      <c r="C495" s="20">
        <f>_xll.EDF($B$2:$B$499,B495)</f>
        <v>0.99196787148594379</v>
      </c>
      <c r="D495" s="21">
        <f t="shared" si="14"/>
        <v>2.0813286018374344E-4</v>
      </c>
      <c r="E495" s="17">
        <f t="shared" si="15"/>
        <v>2.0080321285140812E-3</v>
      </c>
    </row>
    <row r="496" spans="2:5" x14ac:dyDescent="0.3">
      <c r="B496" s="4">
        <v>1.751649165478374E-2</v>
      </c>
      <c r="C496" s="20">
        <f>_xll.EDF($B$2:$B$499,B496)</f>
        <v>0.99397590361445787</v>
      </c>
      <c r="D496" s="21">
        <f t="shared" si="14"/>
        <v>1.2779942286636654E-3</v>
      </c>
      <c r="E496" s="17">
        <f t="shared" si="15"/>
        <v>2.0080321285140812E-3</v>
      </c>
    </row>
    <row r="497" spans="2:5" x14ac:dyDescent="0.3">
      <c r="B497" s="4">
        <v>1.8794485883447405E-2</v>
      </c>
      <c r="C497" s="20">
        <f>_xll.EDF($B$2:$B$499,B497)</f>
        <v>0.99598393574297184</v>
      </c>
      <c r="D497" s="21">
        <f t="shared" si="14"/>
        <v>1.4974068405216104E-3</v>
      </c>
      <c r="E497" s="17">
        <f t="shared" si="15"/>
        <v>2.0080321285139702E-3</v>
      </c>
    </row>
    <row r="498" spans="2:5" x14ac:dyDescent="0.3">
      <c r="B498" s="4">
        <v>2.0291892723969016E-2</v>
      </c>
      <c r="C498" s="20">
        <f>_xll.EDF($B$2:$B$499,B498)</f>
        <v>0.99799196787148592</v>
      </c>
      <c r="D498" s="21">
        <f t="shared" si="14"/>
        <v>3.2956305588789161E-3</v>
      </c>
      <c r="E498" s="17">
        <f t="shared" si="15"/>
        <v>2.0080321285140812E-3</v>
      </c>
    </row>
    <row r="499" spans="2:5" x14ac:dyDescent="0.3">
      <c r="B499" s="4">
        <v>2.3587523282847932E-2</v>
      </c>
      <c r="C499" s="20">
        <f>_xll.EDF($B$2:$B$499,B499)</f>
        <v>1</v>
      </c>
      <c r="D499" s="21"/>
      <c r="E499" s="17">
        <f t="shared" si="15"/>
        <v>2.0080321285140812E-3</v>
      </c>
    </row>
  </sheetData>
  <sortState xmlns:xlrd2="http://schemas.microsoft.com/office/spreadsheetml/2017/richdata2" ref="B2:B499">
    <sortCondition ref="B2:B499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b63a20-0a04-475d-9395-95c2ebc5b7f4" xsi:nil="true"/>
    <lcf76f155ced4ddcb4097134ff3c332f xmlns="7d7f131f-7f23-478e-bb59-c1234eeebb3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14A066D4C7E847BD239CE5F537D657" ma:contentTypeVersion="15" ma:contentTypeDescription="Create a new document." ma:contentTypeScope="" ma:versionID="37c19d902829cbe60e474b4d3c824f07">
  <xsd:schema xmlns:xsd="http://www.w3.org/2001/XMLSchema" xmlns:xs="http://www.w3.org/2001/XMLSchema" xmlns:p="http://schemas.microsoft.com/office/2006/metadata/properties" xmlns:ns2="7d7f131f-7f23-478e-bb59-c1234eeebb34" xmlns:ns3="b6b63a20-0a04-475d-9395-95c2ebc5b7f4" targetNamespace="http://schemas.microsoft.com/office/2006/metadata/properties" ma:root="true" ma:fieldsID="d9be8e7d78d15e73d58cf47cfbe8495b" ns2:_="" ns3:_="">
    <xsd:import namespace="7d7f131f-7f23-478e-bb59-c1234eeebb34"/>
    <xsd:import namespace="b6b63a20-0a04-475d-9395-95c2ebc5b7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f131f-7f23-478e-bb59-c1234eeeb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c45cde-766e-45fa-a9e9-5d2bae4a4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63a20-0a04-475d-9395-95c2ebc5b7f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4e75114-124b-42da-8b7e-83c65aa13e64}" ma:internalName="TaxCatchAll" ma:showField="CatchAllData" ma:web="b6b63a20-0a04-475d-9395-95c2ebc5b7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DE7146-41D8-4CE1-A8C8-8083004B4B48}">
  <ds:schemaRefs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b6b63a20-0a04-475d-9395-95c2ebc5b7f4"/>
    <ds:schemaRef ds:uri="7d7f131f-7f23-478e-bb59-c1234eeebb3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C3F379F-15D4-4BAE-844E-D83D521574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7f131f-7f23-478e-bb59-c1234eeebb34"/>
    <ds:schemaRef ds:uri="b6b63a20-0a04-475d-9395-95c2ebc5b7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72E0D2-CA8A-4372-9C49-6761EDCD8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Mohamad F. EL-Bawab</dc:creator>
  <cp:keywords/>
  <dc:description/>
  <cp:lastModifiedBy>AceOfHeaVeN</cp:lastModifiedBy>
  <cp:revision/>
  <dcterms:created xsi:type="dcterms:W3CDTF">2012-06-03T20:25:49Z</dcterms:created>
  <dcterms:modified xsi:type="dcterms:W3CDTF">2022-07-24T23:35:53Z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0x0101005814A066D4C7E847BD239CE5F537D657</vt:lpwstr>
  </property>
  <property fmtid="{D5CDD505-2E9C-101B-9397-08002B2CF9AE}" pid="3" name="MediaServiceImageTags">
    <vt:lpwstr/>
  </property>
</Properties>
</file>