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T-X13-QDATA/"/>
    </mc:Choice>
  </mc:AlternateContent>
  <xr:revisionPtr revIDLastSave="64" documentId="8_{24707CAF-8628-4F78-8E96-D77768EF1A79}" xr6:coauthVersionLast="47" xr6:coauthVersionMax="47" xr10:uidLastSave="{C58521CC-A2B7-41F7-9F12-7E01903048DA}"/>
  <bookViews>
    <workbookView xWindow="25080" yWindow="-435" windowWidth="27930" windowHeight="16440" xr2:uid="{7FCBF918-BE36-4033-9A8E-C4A81992890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  <c r="F4" i="1" s="1" a="1"/>
  <c r="F4" i="1" s="1"/>
  <c r="F2" i="1"/>
  <c r="G5" i="1" l="1" a="1"/>
  <c r="G5" i="1" s="1"/>
  <c r="G9" i="1" a="1"/>
  <c r="G9" i="1" s="1"/>
  <c r="G13" i="1" a="1"/>
  <c r="G13" i="1" s="1"/>
  <c r="G17" i="1" a="1"/>
  <c r="G17" i="1" s="1"/>
  <c r="G21" i="1" a="1"/>
  <c r="G21" i="1" s="1"/>
  <c r="G25" i="1" a="1"/>
  <c r="G25" i="1" s="1"/>
  <c r="G29" i="1" a="1"/>
  <c r="G29" i="1" s="1"/>
  <c r="G33" i="1" a="1"/>
  <c r="G33" i="1" s="1"/>
  <c r="G12" i="1" a="1"/>
  <c r="G12" i="1" s="1"/>
  <c r="G20" i="1" a="1"/>
  <c r="G20" i="1" s="1"/>
  <c r="G28" i="1" a="1"/>
  <c r="G28" i="1" s="1"/>
  <c r="G6" i="1" a="1"/>
  <c r="G6" i="1" s="1"/>
  <c r="G10" i="1" a="1"/>
  <c r="G10" i="1" s="1"/>
  <c r="G14" i="1" a="1"/>
  <c r="G14" i="1" s="1"/>
  <c r="G18" i="1" a="1"/>
  <c r="G18" i="1" s="1"/>
  <c r="G22" i="1" a="1"/>
  <c r="G22" i="1" s="1"/>
  <c r="G26" i="1" a="1"/>
  <c r="G26" i="1" s="1"/>
  <c r="G30" i="1" a="1"/>
  <c r="G30" i="1" s="1"/>
  <c r="G4" i="1" a="1"/>
  <c r="G4" i="1" s="1"/>
  <c r="G8" i="1" a="1"/>
  <c r="G8" i="1" s="1"/>
  <c r="G16" i="1" a="1"/>
  <c r="G16" i="1" s="1"/>
  <c r="G24" i="1" a="1"/>
  <c r="G24" i="1" s="1"/>
  <c r="G32" i="1" a="1"/>
  <c r="G32" i="1" s="1"/>
  <c r="G7" i="1" a="1"/>
  <c r="G7" i="1" s="1"/>
  <c r="G11" i="1" a="1"/>
  <c r="G11" i="1" s="1"/>
  <c r="G15" i="1" a="1"/>
  <c r="G15" i="1" s="1"/>
  <c r="G19" i="1" a="1"/>
  <c r="G19" i="1" s="1"/>
  <c r="G23" i="1" a="1"/>
  <c r="G23" i="1" s="1"/>
  <c r="G27" i="1" a="1"/>
  <c r="G27" i="1" s="1"/>
  <c r="G31" i="1" a="1"/>
  <c r="G31" i="1" s="1"/>
  <c r="C4" i="1" l="1" a="1"/>
  <c r="C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<sst xmlns="http://schemas.openxmlformats.org/spreadsheetml/2006/main" count="9" uniqueCount="9">
  <si>
    <t>SPC</t>
  </si>
  <si>
    <t xml:space="preserve">{"series":{"period":"4"},"outlier":{"savelog":"id","save":"oit","method":"addone"},"transform":{"function":"auto","aicdiff":"-2"},"seats":{"save":["s10","s11","s12","s13"],"appendfcst":"yes"},"forecast":{"save":["fct"],"lognormal":"yes"},"automdl":{"savelog":"automodel"},"estimate":{"save":["mdl","est"]},"metadata":{"keys":"","values":""},"regression":{"variables":["td"]}}
</t>
  </si>
  <si>
    <t>X13 Model</t>
  </si>
  <si>
    <t>Original</t>
  </si>
  <si>
    <t>&gt; New South Wales ;  Public sector ;  Employed total ; (NSA)</t>
  </si>
  <si>
    <t>Interpolated SA</t>
  </si>
  <si>
    <t>New Dates</t>
  </si>
  <si>
    <t>Interpolated Values (NSA)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</si>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</sst>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fill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08321081955979E-2"/>
          <c:y val="1.6501511428385809E-2"/>
          <c:w val="0.89421351278715577"/>
          <c:h val="0.90977437064156008"/>
        </c:manualLayout>
      </c:layout>
      <c:scatterChart>
        <c:scatterStyle val="smoothMarker"/>
        <c:varyColors val="0"/>
        <c:ser>
          <c:idx val="0"/>
          <c:order val="0"/>
          <c:tx>
            <c:v>NSA (Feb-May-Aug-Nov)</c:v>
          </c:tx>
          <c:spPr>
            <a:ln w="28575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Sheet1!$A$4:$A$33</c:f>
              <c:numCache>
                <c:formatCode>[$-409]mmm\-yy;@</c:formatCode>
                <c:ptCount val="30"/>
                <c:pt idx="0">
                  <c:v>41852</c:v>
                </c:pt>
                <c:pt idx="1">
                  <c:v>41944</c:v>
                </c:pt>
                <c:pt idx="2">
                  <c:v>42036</c:v>
                </c:pt>
                <c:pt idx="3">
                  <c:v>42125</c:v>
                </c:pt>
                <c:pt idx="4">
                  <c:v>42217</c:v>
                </c:pt>
                <c:pt idx="5">
                  <c:v>42309</c:v>
                </c:pt>
                <c:pt idx="6">
                  <c:v>42401</c:v>
                </c:pt>
                <c:pt idx="7">
                  <c:v>42491</c:v>
                </c:pt>
                <c:pt idx="8">
                  <c:v>42583</c:v>
                </c:pt>
                <c:pt idx="9">
                  <c:v>42675</c:v>
                </c:pt>
                <c:pt idx="10">
                  <c:v>42767</c:v>
                </c:pt>
                <c:pt idx="11">
                  <c:v>42856</c:v>
                </c:pt>
                <c:pt idx="12">
                  <c:v>42948</c:v>
                </c:pt>
                <c:pt idx="13">
                  <c:v>43040</c:v>
                </c:pt>
                <c:pt idx="14">
                  <c:v>43132</c:v>
                </c:pt>
                <c:pt idx="15">
                  <c:v>43221</c:v>
                </c:pt>
                <c:pt idx="16">
                  <c:v>43313</c:v>
                </c:pt>
                <c:pt idx="17">
                  <c:v>43405</c:v>
                </c:pt>
                <c:pt idx="18">
                  <c:v>43497</c:v>
                </c:pt>
                <c:pt idx="19">
                  <c:v>43586</c:v>
                </c:pt>
                <c:pt idx="20">
                  <c:v>43678</c:v>
                </c:pt>
                <c:pt idx="21">
                  <c:v>43770</c:v>
                </c:pt>
                <c:pt idx="22">
                  <c:v>43862</c:v>
                </c:pt>
                <c:pt idx="23">
                  <c:v>43952</c:v>
                </c:pt>
                <c:pt idx="24">
                  <c:v>44044</c:v>
                </c:pt>
                <c:pt idx="25">
                  <c:v>44136</c:v>
                </c:pt>
                <c:pt idx="26">
                  <c:v>44228</c:v>
                </c:pt>
                <c:pt idx="27">
                  <c:v>44317</c:v>
                </c:pt>
                <c:pt idx="28">
                  <c:v>44409</c:v>
                </c:pt>
                <c:pt idx="29">
                  <c:v>44501</c:v>
                </c:pt>
              </c:numCache>
            </c:numRef>
          </c:xVal>
          <c:yVal>
            <c:numRef>
              <c:f>Sheet1!$B$4:$B$33</c:f>
              <c:numCache>
                <c:formatCode>0.00</c:formatCode>
                <c:ptCount val="30"/>
                <c:pt idx="0">
                  <c:v>446.95171770000002</c:v>
                </c:pt>
                <c:pt idx="1">
                  <c:v>467.9094801</c:v>
                </c:pt>
                <c:pt idx="2">
                  <c:v>438.20657440000002</c:v>
                </c:pt>
                <c:pt idx="3">
                  <c:v>411.7639896</c:v>
                </c:pt>
                <c:pt idx="4">
                  <c:v>465.43117749999999</c:v>
                </c:pt>
                <c:pt idx="5">
                  <c:v>437.43813610000001</c:v>
                </c:pt>
                <c:pt idx="6">
                  <c:v>443.97647769999998</c:v>
                </c:pt>
                <c:pt idx="7">
                  <c:v>464.1407845</c:v>
                </c:pt>
                <c:pt idx="8">
                  <c:v>477.54047170000001</c:v>
                </c:pt>
                <c:pt idx="9">
                  <c:v>492.55479800000001</c:v>
                </c:pt>
                <c:pt idx="10">
                  <c:v>474.97394539999999</c:v>
                </c:pt>
                <c:pt idx="11">
                  <c:v>487.40351859999998</c:v>
                </c:pt>
                <c:pt idx="12">
                  <c:v>509.36038960000002</c:v>
                </c:pt>
                <c:pt idx="13">
                  <c:v>520.58924920000004</c:v>
                </c:pt>
                <c:pt idx="14">
                  <c:v>471.91355629999998</c:v>
                </c:pt>
                <c:pt idx="15">
                  <c:v>454.06366580000002</c:v>
                </c:pt>
                <c:pt idx="16">
                  <c:v>454.36501779999998</c:v>
                </c:pt>
                <c:pt idx="17">
                  <c:v>527.24472160000005</c:v>
                </c:pt>
                <c:pt idx="18">
                  <c:v>525.64997019999998</c:v>
                </c:pt>
                <c:pt idx="19">
                  <c:v>546.95641539999997</c:v>
                </c:pt>
                <c:pt idx="20">
                  <c:v>599.96653249999997</c:v>
                </c:pt>
                <c:pt idx="21">
                  <c:v>607.38133679999999</c:v>
                </c:pt>
                <c:pt idx="22">
                  <c:v>569.35255010000003</c:v>
                </c:pt>
                <c:pt idx="23">
                  <c:v>575.49165210000001</c:v>
                </c:pt>
                <c:pt idx="24">
                  <c:v>575.79457190000005</c:v>
                </c:pt>
                <c:pt idx="25">
                  <c:v>593.83892100000003</c:v>
                </c:pt>
                <c:pt idx="26">
                  <c:v>520.60399919999998</c:v>
                </c:pt>
                <c:pt idx="27">
                  <c:v>579.71756870000002</c:v>
                </c:pt>
                <c:pt idx="28">
                  <c:v>567.4011835</c:v>
                </c:pt>
                <c:pt idx="29">
                  <c:v>603.24136480000004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25-47E9-AD0E-8B2D3C1B69E5}"/>
            </c:ext>
          </c:extLst>
        </c:ser>
        <c:ser>
          <c:idx val="2"/>
          <c:order val="2"/>
          <c:tx>
            <c:v>SA (Mar-Jun-Sep-Dec)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Sheet1!$E$4:$E$33</c:f>
              <c:numCache>
                <c:formatCode>[$-409]mmm\-yy;@</c:formatCode>
                <c:ptCount val="30"/>
                <c:pt idx="0">
                  <c:v>41912</c:v>
                </c:pt>
                <c:pt idx="1">
                  <c:v>42004</c:v>
                </c:pt>
                <c:pt idx="2">
                  <c:v>42094</c:v>
                </c:pt>
                <c:pt idx="3">
                  <c:v>42185</c:v>
                </c:pt>
                <c:pt idx="4">
                  <c:v>42277</c:v>
                </c:pt>
                <c:pt idx="5">
                  <c:v>42369</c:v>
                </c:pt>
                <c:pt idx="6">
                  <c:v>42460</c:v>
                </c:pt>
                <c:pt idx="7">
                  <c:v>42551</c:v>
                </c:pt>
                <c:pt idx="8">
                  <c:v>42643</c:v>
                </c:pt>
                <c:pt idx="9">
                  <c:v>42735</c:v>
                </c:pt>
                <c:pt idx="10">
                  <c:v>42825</c:v>
                </c:pt>
                <c:pt idx="11">
                  <c:v>42916</c:v>
                </c:pt>
                <c:pt idx="12">
                  <c:v>43008</c:v>
                </c:pt>
                <c:pt idx="13">
                  <c:v>43100</c:v>
                </c:pt>
                <c:pt idx="14">
                  <c:v>43190</c:v>
                </c:pt>
                <c:pt idx="15">
                  <c:v>43281</c:v>
                </c:pt>
                <c:pt idx="16">
                  <c:v>43373</c:v>
                </c:pt>
                <c:pt idx="17">
                  <c:v>43465</c:v>
                </c:pt>
                <c:pt idx="18">
                  <c:v>43555</c:v>
                </c:pt>
                <c:pt idx="19">
                  <c:v>43646</c:v>
                </c:pt>
                <c:pt idx="20">
                  <c:v>43738</c:v>
                </c:pt>
                <c:pt idx="21">
                  <c:v>43830</c:v>
                </c:pt>
                <c:pt idx="22">
                  <c:v>43921</c:v>
                </c:pt>
                <c:pt idx="23">
                  <c:v>44012</c:v>
                </c:pt>
                <c:pt idx="24">
                  <c:v>44104</c:v>
                </c:pt>
                <c:pt idx="25">
                  <c:v>44196</c:v>
                </c:pt>
                <c:pt idx="26">
                  <c:v>44286</c:v>
                </c:pt>
                <c:pt idx="27">
                  <c:v>44377</c:v>
                </c:pt>
                <c:pt idx="28">
                  <c:v>44469</c:v>
                </c:pt>
                <c:pt idx="29">
                  <c:v>44561</c:v>
                </c:pt>
              </c:numCache>
            </c:numRef>
          </c:xVal>
          <c:yVal>
            <c:numRef>
              <c:f>Sheet1!$G$4:$G$33</c:f>
              <c:numCache>
                <c:formatCode>0.00</c:formatCode>
                <c:ptCount val="30"/>
                <c:pt idx="0">
                  <c:v>464.54714300000001</c:v>
                </c:pt>
                <c:pt idx="1">
                  <c:v>450.69912199999999</c:v>
                </c:pt>
                <c:pt idx="2">
                  <c:v>416.97591899999998</c:v>
                </c:pt>
                <c:pt idx="3">
                  <c:v>450.469469</c:v>
                </c:pt>
                <c:pt idx="4">
                  <c:v>445.24222900000001</c:v>
                </c:pt>
                <c:pt idx="5">
                  <c:v>440.68497300000001</c:v>
                </c:pt>
                <c:pt idx="6">
                  <c:v>457.01531699999998</c:v>
                </c:pt>
                <c:pt idx="7">
                  <c:v>472.99126799999999</c:v>
                </c:pt>
                <c:pt idx="8">
                  <c:v>489.48634199999998</c:v>
                </c:pt>
                <c:pt idx="9">
                  <c:v>479.87525599999998</c:v>
                </c:pt>
                <c:pt idx="10">
                  <c:v>481.61021299999999</c:v>
                </c:pt>
                <c:pt idx="11">
                  <c:v>502.31994200000003</c:v>
                </c:pt>
                <c:pt idx="12">
                  <c:v>518.63118099999997</c:v>
                </c:pt>
                <c:pt idx="13">
                  <c:v>489.442519</c:v>
                </c:pt>
                <c:pt idx="14">
                  <c:v>457.00512600000002</c:v>
                </c:pt>
                <c:pt idx="15">
                  <c:v>454.192207</c:v>
                </c:pt>
                <c:pt idx="16">
                  <c:v>506.974175</c:v>
                </c:pt>
                <c:pt idx="17">
                  <c:v>526.09456599999999</c:v>
                </c:pt>
                <c:pt idx="18">
                  <c:v>536.54895599999998</c:v>
                </c:pt>
                <c:pt idx="19">
                  <c:v>585.71871799999997</c:v>
                </c:pt>
                <c:pt idx="20">
                  <c:v>606.340689</c:v>
                </c:pt>
                <c:pt idx="21">
                  <c:v>579.954477</c:v>
                </c:pt>
                <c:pt idx="22">
                  <c:v>573.72465199999999</c:v>
                </c:pt>
                <c:pt idx="23">
                  <c:v>575.66757399999995</c:v>
                </c:pt>
                <c:pt idx="24">
                  <c:v>588.85540600000002</c:v>
                </c:pt>
                <c:pt idx="25">
                  <c:v>541.02093500000001</c:v>
                </c:pt>
                <c:pt idx="26">
                  <c:v>563.19816300000002</c:v>
                </c:pt>
                <c:pt idx="27">
                  <c:v>570.83483000000001</c:v>
                </c:pt>
                <c:pt idx="28">
                  <c:v>585.29623600000002</c:v>
                </c:pt>
                <c:pt idx="29">
                  <c:v>633.33156399999996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6F-4D7E-B46F-BF3D664C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3061455"/>
        <c:axId val="1193057295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NSA (Mar-Jun-Sep-Dec)</c:v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Sheet1!$E$4:$E$33</c15:sqref>
                        </c15:formulaRef>
                      </c:ext>
                    </c:extLst>
                    <c:numCache>
                      <c:formatCode>[$-409]mmm\-yy;@</c:formatCode>
                      <c:ptCount val="30"/>
                      <c:pt idx="0">
                        <c:v>41912</c:v>
                      </c:pt>
                      <c:pt idx="1">
                        <c:v>42004</c:v>
                      </c:pt>
                      <c:pt idx="2">
                        <c:v>42094</c:v>
                      </c:pt>
                      <c:pt idx="3">
                        <c:v>42185</c:v>
                      </c:pt>
                      <c:pt idx="4">
                        <c:v>42277</c:v>
                      </c:pt>
                      <c:pt idx="5">
                        <c:v>42369</c:v>
                      </c:pt>
                      <c:pt idx="6">
                        <c:v>42460</c:v>
                      </c:pt>
                      <c:pt idx="7">
                        <c:v>42551</c:v>
                      </c:pt>
                      <c:pt idx="8">
                        <c:v>42643</c:v>
                      </c:pt>
                      <c:pt idx="9">
                        <c:v>42735</c:v>
                      </c:pt>
                      <c:pt idx="10">
                        <c:v>42825</c:v>
                      </c:pt>
                      <c:pt idx="11">
                        <c:v>42916</c:v>
                      </c:pt>
                      <c:pt idx="12">
                        <c:v>43008</c:v>
                      </c:pt>
                      <c:pt idx="13">
                        <c:v>43100</c:v>
                      </c:pt>
                      <c:pt idx="14">
                        <c:v>43190</c:v>
                      </c:pt>
                      <c:pt idx="15">
                        <c:v>43281</c:v>
                      </c:pt>
                      <c:pt idx="16">
                        <c:v>43373</c:v>
                      </c:pt>
                      <c:pt idx="17">
                        <c:v>43465</c:v>
                      </c:pt>
                      <c:pt idx="18">
                        <c:v>43555</c:v>
                      </c:pt>
                      <c:pt idx="19">
                        <c:v>43646</c:v>
                      </c:pt>
                      <c:pt idx="20">
                        <c:v>43738</c:v>
                      </c:pt>
                      <c:pt idx="21">
                        <c:v>43830</c:v>
                      </c:pt>
                      <c:pt idx="22">
                        <c:v>43921</c:v>
                      </c:pt>
                      <c:pt idx="23">
                        <c:v>44012</c:v>
                      </c:pt>
                      <c:pt idx="24">
                        <c:v>44104</c:v>
                      </c:pt>
                      <c:pt idx="25">
                        <c:v>44196</c:v>
                      </c:pt>
                      <c:pt idx="26">
                        <c:v>44286</c:v>
                      </c:pt>
                      <c:pt idx="27">
                        <c:v>44377</c:v>
                      </c:pt>
                      <c:pt idx="28">
                        <c:v>44469</c:v>
                      </c:pt>
                      <c:pt idx="29">
                        <c:v>44561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Sheet1!$F$4:$F$33</c15:sqref>
                        </c15:formulaRef>
                      </c:ext>
                    </c:extLst>
                    <c:numCache>
                      <c:formatCode>0.00</c:formatCode>
                      <c:ptCount val="30"/>
                      <c:pt idx="0">
                        <c:v>464.54714327047753</c:v>
                      </c:pt>
                      <c:pt idx="1">
                        <c:v>450.6991224930423</c:v>
                      </c:pt>
                      <c:pt idx="2">
                        <c:v>416.97591900829411</c:v>
                      </c:pt>
                      <c:pt idx="3">
                        <c:v>450.4694694900715</c:v>
                      </c:pt>
                      <c:pt idx="4">
                        <c:v>445.24222884503166</c:v>
                      </c:pt>
                      <c:pt idx="5">
                        <c:v>440.68497253432588</c:v>
                      </c:pt>
                      <c:pt idx="6">
                        <c:v>457.01531723318277</c:v>
                      </c:pt>
                      <c:pt idx="7">
                        <c:v>472.99126846738966</c:v>
                      </c:pt>
                      <c:pt idx="8">
                        <c:v>489.48634155433882</c:v>
                      </c:pt>
                      <c:pt idx="9">
                        <c:v>479.87525648894552</c:v>
                      </c:pt>
                      <c:pt idx="10">
                        <c:v>481.61021250284256</c:v>
                      </c:pt>
                      <c:pt idx="11">
                        <c:v>502.31994208863404</c:v>
                      </c:pt>
                      <c:pt idx="12">
                        <c:v>518.63118133899138</c:v>
                      </c:pt>
                      <c:pt idx="13">
                        <c:v>489.44251918331059</c:v>
                      </c:pt>
                      <c:pt idx="14">
                        <c:v>457.00512561185445</c:v>
                      </c:pt>
                      <c:pt idx="15">
                        <c:v>454.19220726220476</c:v>
                      </c:pt>
                      <c:pt idx="16">
                        <c:v>506.97417487136704</c:v>
                      </c:pt>
                      <c:pt idx="17">
                        <c:v>526.09456597125006</c:v>
                      </c:pt>
                      <c:pt idx="18">
                        <c:v>536.54895598567578</c:v>
                      </c:pt>
                      <c:pt idx="19">
                        <c:v>585.71871792669504</c:v>
                      </c:pt>
                      <c:pt idx="20">
                        <c:v>606.34068929416298</c:v>
                      </c:pt>
                      <c:pt idx="21">
                        <c:v>579.95447699129613</c:v>
                      </c:pt>
                      <c:pt idx="22">
                        <c:v>573.72465160128104</c:v>
                      </c:pt>
                      <c:pt idx="23">
                        <c:v>575.66757379849764</c:v>
                      </c:pt>
                      <c:pt idx="24">
                        <c:v>588.85540586487218</c:v>
                      </c:pt>
                      <c:pt idx="25">
                        <c:v>541.02093474250023</c:v>
                      </c:pt>
                      <c:pt idx="26">
                        <c:v>563.19816322352165</c:v>
                      </c:pt>
                      <c:pt idx="27">
                        <c:v>570.83483013420732</c:v>
                      </c:pt>
                      <c:pt idx="28">
                        <c:v>585.29623580521081</c:v>
                      </c:pt>
                      <c:pt idx="29">
                        <c:v>633.33156386135465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1F25-47E9-AD0E-8B2D3C1B69E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SA (Feb-May-Aug-Nov)</c:v>
                </c:tx>
                <c:spPr>
                  <a:ln w="1905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25400">
                      <a:solidFill>
                        <a:srgbClr val="FF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Sheet1!$A$4:$A$33</c15:sqref>
                        </c15:formulaRef>
                      </c:ext>
                    </c:extLst>
                    <c:numCache>
                      <c:formatCode>[$-409]mmm\-yy;@</c:formatCode>
                      <c:ptCount val="30"/>
                      <c:pt idx="0">
                        <c:v>41852</c:v>
                      </c:pt>
                      <c:pt idx="1">
                        <c:v>41944</c:v>
                      </c:pt>
                      <c:pt idx="2">
                        <c:v>42036</c:v>
                      </c:pt>
                      <c:pt idx="3">
                        <c:v>42125</c:v>
                      </c:pt>
                      <c:pt idx="4">
                        <c:v>42217</c:v>
                      </c:pt>
                      <c:pt idx="5">
                        <c:v>42309</c:v>
                      </c:pt>
                      <c:pt idx="6">
                        <c:v>42401</c:v>
                      </c:pt>
                      <c:pt idx="7">
                        <c:v>42491</c:v>
                      </c:pt>
                      <c:pt idx="8">
                        <c:v>42583</c:v>
                      </c:pt>
                      <c:pt idx="9">
                        <c:v>42675</c:v>
                      </c:pt>
                      <c:pt idx="10">
                        <c:v>42767</c:v>
                      </c:pt>
                      <c:pt idx="11">
                        <c:v>42856</c:v>
                      </c:pt>
                      <c:pt idx="12">
                        <c:v>42948</c:v>
                      </c:pt>
                      <c:pt idx="13">
                        <c:v>43040</c:v>
                      </c:pt>
                      <c:pt idx="14">
                        <c:v>43132</c:v>
                      </c:pt>
                      <c:pt idx="15">
                        <c:v>43221</c:v>
                      </c:pt>
                      <c:pt idx="16">
                        <c:v>43313</c:v>
                      </c:pt>
                      <c:pt idx="17">
                        <c:v>43405</c:v>
                      </c:pt>
                      <c:pt idx="18">
                        <c:v>43497</c:v>
                      </c:pt>
                      <c:pt idx="19">
                        <c:v>43586</c:v>
                      </c:pt>
                      <c:pt idx="20">
                        <c:v>43678</c:v>
                      </c:pt>
                      <c:pt idx="21">
                        <c:v>43770</c:v>
                      </c:pt>
                      <c:pt idx="22">
                        <c:v>43862</c:v>
                      </c:pt>
                      <c:pt idx="23">
                        <c:v>43952</c:v>
                      </c:pt>
                      <c:pt idx="24">
                        <c:v>44044</c:v>
                      </c:pt>
                      <c:pt idx="25">
                        <c:v>44136</c:v>
                      </c:pt>
                      <c:pt idx="26">
                        <c:v>44228</c:v>
                      </c:pt>
                      <c:pt idx="27">
                        <c:v>44317</c:v>
                      </c:pt>
                      <c:pt idx="28">
                        <c:v>44409</c:v>
                      </c:pt>
                      <c:pt idx="29">
                        <c:v>44501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Sheet1!$C$4:$C$33</c15:sqref>
                        </c15:formulaRef>
                      </c:ext>
                    </c:extLst>
                    <c:numCache>
                      <c:formatCode>0.00</c:formatCode>
                      <c:ptCount val="30"/>
                      <c:pt idx="0">
                        <c:v>472.47083864819024</c:v>
                      </c:pt>
                      <c:pt idx="1">
                        <c:v>460.6340267343711</c:v>
                      </c:pt>
                      <c:pt idx="2">
                        <c:v>438.08669758516805</c:v>
                      </c:pt>
                      <c:pt idx="3">
                        <c:v>425.9883685595637</c:v>
                      </c:pt>
                      <c:pt idx="4">
                        <c:v>449.39638107969478</c:v>
                      </c:pt>
                      <c:pt idx="5">
                        <c:v>443.25135451244455</c:v>
                      </c:pt>
                      <c:pt idx="6">
                        <c:v>444.02794105368287</c:v>
                      </c:pt>
                      <c:pt idx="7">
                        <c:v>462.47076366568058</c:v>
                      </c:pt>
                      <c:pt idx="8">
                        <c:v>480.00449750746225</c:v>
                      </c:pt>
                      <c:pt idx="9">
                        <c:v>486.80689729612885</c:v>
                      </c:pt>
                      <c:pt idx="10">
                        <c:v>480.11666483378173</c:v>
                      </c:pt>
                      <c:pt idx="11">
                        <c:v>486.27398333224608</c:v>
                      </c:pt>
                      <c:pt idx="12">
                        <c:v>509.58009945160859</c:v>
                      </c:pt>
                      <c:pt idx="13">
                        <c:v>512.94343953162377</c:v>
                      </c:pt>
                      <c:pt idx="14">
                        <c:v>475.98899578934544</c:v>
                      </c:pt>
                      <c:pt idx="15">
                        <c:v>455.48087934986552</c:v>
                      </c:pt>
                      <c:pt idx="16">
                        <c:v>466.69221300030051</c:v>
                      </c:pt>
                      <c:pt idx="17">
                        <c:v>515.37587398301991</c:v>
                      </c:pt>
                      <c:pt idx="18">
                        <c:v>529.69816096657246</c:v>
                      </c:pt>
                      <c:pt idx="19">
                        <c:v>550.15021350947325</c:v>
                      </c:pt>
                      <c:pt idx="20">
                        <c:v>595.78046481259241</c:v>
                      </c:pt>
                      <c:pt idx="21">
                        <c:v>599.78693026231474</c:v>
                      </c:pt>
                      <c:pt idx="22">
                        <c:v>576.69832865867227</c:v>
                      </c:pt>
                      <c:pt idx="23">
                        <c:v>573.98867043910627</c:v>
                      </c:pt>
                      <c:pt idx="24">
                        <c:v>579.85001796531458</c:v>
                      </c:pt>
                      <c:pt idx="25">
                        <c:v>575.51978295142601</c:v>
                      </c:pt>
                      <c:pt idx="26">
                        <c:v>546.52014328228495</c:v>
                      </c:pt>
                      <c:pt idx="27">
                        <c:v>566.17842274535622</c:v>
                      </c:pt>
                      <c:pt idx="28">
                        <c:v>574.60176177124436</c:v>
                      </c:pt>
                      <c:pt idx="29">
                        <c:v>597.16850396189727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6F-4D7E-B46F-BF3D664CE5B9}"/>
                  </c:ext>
                </c:extLst>
              </c15:ser>
            </c15:filteredScatterSeries>
          </c:ext>
        </c:extLst>
      </c:scatterChart>
      <c:valAx>
        <c:axId val="1193061455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057295"/>
        <c:crosses val="autoZero"/>
        <c:crossBetween val="midCat"/>
      </c:valAx>
      <c:valAx>
        <c:axId val="1193057295"/>
        <c:scaling>
          <c:orientation val="minMax"/>
          <c:max val="625"/>
          <c:min val="40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061455"/>
        <c:crosses val="autoZero"/>
        <c:crossBetween val="midCat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10844735717683572"/>
          <c:y val="0.10092995883148372"/>
          <c:w val="0.17610557162496038"/>
          <c:h val="9.10016190690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553620</xdr:colOff>
      <xdr:row>30</xdr:row>
      <xdr:rowOff>104775</xdr:rowOff>
    </xdr:from>
    <xdr:to>
      <xdr:col>26</xdr:col>
      <xdr:colOff>393983</xdr:colOff>
      <xdr:row>39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401B56-1C5F-40F4-8FEA-58B2C8A4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7220" y="5438775"/>
          <a:ext cx="5326763" cy="1638300"/>
        </a:xfrm>
        <a:prstGeom prst="rect">
          <a:avLst/>
        </a:prstGeom>
      </xdr:spPr>
    </xdr:pic>
    <xdr:clientData/>
  </xdr:twoCellAnchor>
  <xdr:twoCellAnchor>
    <xdr:from>
      <xdr:col>8</xdr:col>
      <xdr:colOff>609599</xdr:colOff>
      <xdr:row>2</xdr:row>
      <xdr:rowOff>23812</xdr:rowOff>
    </xdr:from>
    <xdr:to>
      <xdr:col>23</xdr:col>
      <xdr:colOff>57150</xdr:colOff>
      <xdr:row>24</xdr:row>
      <xdr:rowOff>161926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DFA6B910-E2BC-AA36-70E7-877335FC6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698D-51D3-446E-A601-129F27397B19}">
  <dimension ref="A1:G88"/>
  <sheetViews>
    <sheetView tabSelected="1" workbookViewId="0">
      <selection activeCell="Q29" sqref="Q29"/>
    </sheetView>
  </sheetViews>
  <sheetFormatPr defaultRowHeight="15"/>
  <cols>
    <col min="1" max="1" width="14.140625" customWidth="1"/>
    <col min="2" max="2" width="28.7109375" customWidth="1"/>
    <col min="3" max="3" width="14.140625" customWidth="1"/>
    <col min="6" max="6" width="14.28515625" customWidth="1"/>
  </cols>
  <sheetData>
    <row r="1" spans="1:7">
      <c r="E1" s="4" t="s">
        <v>0</v>
      </c>
      <c r="F1" s="5" t="s">
        <v>1</v>
      </c>
    </row>
    <row r="2" spans="1:7">
      <c r="E2" s="4" t="s">
        <v>2</v>
      </c>
      <c r="F2" t="str">
        <f>_xll.X13AS(Sheet1!$F$4:$F$71,TRUE,Sheet1!$E$4,,Sheet1!$F$1)</f>
        <v>x13as_f1490db5</v>
      </c>
    </row>
    <row r="3" spans="1:7" ht="45">
      <c r="A3" t="s">
        <v>3</v>
      </c>
      <c r="B3" s="1" t="s">
        <v>4</v>
      </c>
      <c r="C3" s="1" t="s">
        <v>5</v>
      </c>
      <c r="E3" s="1" t="s">
        <v>6</v>
      </c>
      <c r="F3" s="1" t="s">
        <v>7</v>
      </c>
      <c r="G3" s="1" t="s">
        <v>8</v>
      </c>
    </row>
    <row r="4" spans="1:7">
      <c r="A4" s="2">
        <v>41852</v>
      </c>
      <c r="B4" s="3">
        <v>446.95171770000002</v>
      </c>
      <c r="C4" s="3" cm="1">
        <f t="array" ref="C4:C33">_xll.NxINTRPL($E$4:$E$33,$G$4:$G$33,$A$4:$A$33,3,1)</f>
        <v>472.47083864819024</v>
      </c>
      <c r="E4" s="2">
        <f>EOMONTH(A4,1)</f>
        <v>41912</v>
      </c>
      <c r="F4" s="3" cm="1">
        <f t="array" ref="F4:F71">_xll.NxINTRPL($A$4:$A$71,$B$4:$B$71,$E$4:$E$71,3,1)</f>
        <v>464.54714327047753</v>
      </c>
      <c r="G4" s="3" cm="1">
        <f t="array" ref="G4">_xll.X13ASCOMP($F$2,0,$E4)</f>
        <v>464.54714300000001</v>
      </c>
    </row>
    <row r="5" spans="1:7">
      <c r="A5" s="2">
        <v>41944</v>
      </c>
      <c r="B5" s="3">
        <v>467.9094801</v>
      </c>
      <c r="C5" s="3">
        <v>460.6340267343711</v>
      </c>
      <c r="E5" s="2">
        <f>EOMONTH(A5,1)</f>
        <v>42004</v>
      </c>
      <c r="F5" s="3">
        <v>450.6991224930423</v>
      </c>
      <c r="G5" s="3" cm="1">
        <f t="array" ref="G5">_xll.X13ASCOMP($F$2,0,$E5)</f>
        <v>450.69912199999999</v>
      </c>
    </row>
    <row r="6" spans="1:7">
      <c r="A6" s="2">
        <v>42036</v>
      </c>
      <c r="B6" s="3">
        <v>438.20657440000002</v>
      </c>
      <c r="C6" s="3">
        <v>438.08669758516805</v>
      </c>
      <c r="E6" s="2">
        <f t="shared" ref="E6:E33" si="0">EOMONTH(A6,1)</f>
        <v>42094</v>
      </c>
      <c r="F6" s="3">
        <v>416.97591900829411</v>
      </c>
      <c r="G6" s="3" cm="1">
        <f t="array" ref="G6">_xll.X13ASCOMP($F$2,0,$E6)</f>
        <v>416.97591899999998</v>
      </c>
    </row>
    <row r="7" spans="1:7">
      <c r="A7" s="2">
        <v>42125</v>
      </c>
      <c r="B7" s="3">
        <v>411.7639896</v>
      </c>
      <c r="C7" s="3">
        <v>425.9883685595637</v>
      </c>
      <c r="E7" s="2">
        <f t="shared" si="0"/>
        <v>42185</v>
      </c>
      <c r="F7" s="3">
        <v>450.4694694900715</v>
      </c>
      <c r="G7" s="3" cm="1">
        <f t="array" ref="G7">_xll.X13ASCOMP($F$2,0,$E7)</f>
        <v>450.469469</v>
      </c>
    </row>
    <row r="8" spans="1:7">
      <c r="A8" s="2">
        <v>42217</v>
      </c>
      <c r="B8" s="3">
        <v>465.43117749999999</v>
      </c>
      <c r="C8" s="3">
        <v>449.39638107969478</v>
      </c>
      <c r="E8" s="2">
        <f t="shared" si="0"/>
        <v>42277</v>
      </c>
      <c r="F8" s="3">
        <v>445.24222884503166</v>
      </c>
      <c r="G8" s="3" cm="1">
        <f t="array" ref="G8">_xll.X13ASCOMP($F$2,0,$E8)</f>
        <v>445.24222900000001</v>
      </c>
    </row>
    <row r="9" spans="1:7">
      <c r="A9" s="2">
        <v>42309</v>
      </c>
      <c r="B9" s="3">
        <v>437.43813610000001</v>
      </c>
      <c r="C9" s="3">
        <v>443.25135451244455</v>
      </c>
      <c r="E9" s="2">
        <f t="shared" si="0"/>
        <v>42369</v>
      </c>
      <c r="F9" s="3">
        <v>440.68497253432588</v>
      </c>
      <c r="G9" s="3" cm="1">
        <f t="array" ref="G9">_xll.X13ASCOMP($F$2,0,$E9)</f>
        <v>440.68497300000001</v>
      </c>
    </row>
    <row r="10" spans="1:7">
      <c r="A10" s="2">
        <v>42401</v>
      </c>
      <c r="B10" s="3">
        <v>443.97647769999998</v>
      </c>
      <c r="C10" s="3">
        <v>444.02794105368287</v>
      </c>
      <c r="E10" s="2">
        <f t="shared" si="0"/>
        <v>42460</v>
      </c>
      <c r="F10" s="3">
        <v>457.01531723318277</v>
      </c>
      <c r="G10" s="3" cm="1">
        <f t="array" ref="G10">_xll.X13ASCOMP($F$2,0,$E10)</f>
        <v>457.01531699999998</v>
      </c>
    </row>
    <row r="11" spans="1:7">
      <c r="A11" s="2">
        <v>42491</v>
      </c>
      <c r="B11" s="3">
        <v>464.1407845</v>
      </c>
      <c r="C11" s="3">
        <v>462.47076366568058</v>
      </c>
      <c r="E11" s="2">
        <f t="shared" si="0"/>
        <v>42551</v>
      </c>
      <c r="F11" s="3">
        <v>472.99126846738966</v>
      </c>
      <c r="G11" s="3" cm="1">
        <f t="array" ref="G11">_xll.X13ASCOMP($F$2,0,$E11)</f>
        <v>472.99126799999999</v>
      </c>
    </row>
    <row r="12" spans="1:7">
      <c r="A12" s="2">
        <v>42583</v>
      </c>
      <c r="B12" s="3">
        <v>477.54047170000001</v>
      </c>
      <c r="C12" s="3">
        <v>480.00449750746225</v>
      </c>
      <c r="E12" s="2">
        <f t="shared" si="0"/>
        <v>42643</v>
      </c>
      <c r="F12" s="3">
        <v>489.48634155433882</v>
      </c>
      <c r="G12" s="3" cm="1">
        <f t="array" ref="G12">_xll.X13ASCOMP($F$2,0,$E12)</f>
        <v>489.48634199999998</v>
      </c>
    </row>
    <row r="13" spans="1:7">
      <c r="A13" s="2">
        <v>42675</v>
      </c>
      <c r="B13" s="3">
        <v>492.55479800000001</v>
      </c>
      <c r="C13" s="3">
        <v>486.80689729612885</v>
      </c>
      <c r="E13" s="2">
        <f t="shared" si="0"/>
        <v>42735</v>
      </c>
      <c r="F13" s="3">
        <v>479.87525648894552</v>
      </c>
      <c r="G13" s="3" cm="1">
        <f t="array" ref="G13">_xll.X13ASCOMP($F$2,0,$E13)</f>
        <v>479.87525599999998</v>
      </c>
    </row>
    <row r="14" spans="1:7">
      <c r="A14" s="2">
        <v>42767</v>
      </c>
      <c r="B14" s="3">
        <v>474.97394539999999</v>
      </c>
      <c r="C14" s="3">
        <v>480.11666483378173</v>
      </c>
      <c r="E14" s="2">
        <f t="shared" si="0"/>
        <v>42825</v>
      </c>
      <c r="F14" s="3">
        <v>481.61021250284256</v>
      </c>
      <c r="G14" s="3" cm="1">
        <f t="array" ref="G14">_xll.X13ASCOMP($F$2,0,$E14)</f>
        <v>481.61021299999999</v>
      </c>
    </row>
    <row r="15" spans="1:7">
      <c r="A15" s="2">
        <v>42856</v>
      </c>
      <c r="B15" s="3">
        <v>487.40351859999998</v>
      </c>
      <c r="C15" s="3">
        <v>486.27398333224608</v>
      </c>
      <c r="E15" s="2">
        <f t="shared" si="0"/>
        <v>42916</v>
      </c>
      <c r="F15" s="3">
        <v>502.31994208863404</v>
      </c>
      <c r="G15" s="3" cm="1">
        <f t="array" ref="G15">_xll.X13ASCOMP($F$2,0,$E15)</f>
        <v>502.31994200000003</v>
      </c>
    </row>
    <row r="16" spans="1:7">
      <c r="A16" s="2">
        <v>42948</v>
      </c>
      <c r="B16" s="3">
        <v>509.36038960000002</v>
      </c>
      <c r="C16" s="3">
        <v>509.58009945160859</v>
      </c>
      <c r="E16" s="2">
        <f t="shared" si="0"/>
        <v>43008</v>
      </c>
      <c r="F16" s="3">
        <v>518.63118133899138</v>
      </c>
      <c r="G16" s="3" cm="1">
        <f t="array" ref="G16">_xll.X13ASCOMP($F$2,0,$E16)</f>
        <v>518.63118099999997</v>
      </c>
    </row>
    <row r="17" spans="1:7">
      <c r="A17" s="2">
        <v>43040</v>
      </c>
      <c r="B17" s="3">
        <v>520.58924920000004</v>
      </c>
      <c r="C17" s="3">
        <v>512.94343953162377</v>
      </c>
      <c r="E17" s="2">
        <f t="shared" si="0"/>
        <v>43100</v>
      </c>
      <c r="F17" s="3">
        <v>489.44251918331059</v>
      </c>
      <c r="G17" s="3" cm="1">
        <f t="array" ref="G17">_xll.X13ASCOMP($F$2,0,$E17)</f>
        <v>489.442519</v>
      </c>
    </row>
    <row r="18" spans="1:7">
      <c r="A18" s="2">
        <v>43132</v>
      </c>
      <c r="B18" s="3">
        <v>471.91355629999998</v>
      </c>
      <c r="C18" s="3">
        <v>475.98899578934544</v>
      </c>
      <c r="E18" s="2">
        <f t="shared" si="0"/>
        <v>43190</v>
      </c>
      <c r="F18" s="3">
        <v>457.00512561185445</v>
      </c>
      <c r="G18" s="3" cm="1">
        <f t="array" ref="G18">_xll.X13ASCOMP($F$2,0,$E18)</f>
        <v>457.00512600000002</v>
      </c>
    </row>
    <row r="19" spans="1:7">
      <c r="A19" s="2">
        <v>43221</v>
      </c>
      <c r="B19" s="3">
        <v>454.06366580000002</v>
      </c>
      <c r="C19" s="3">
        <v>455.48087934986552</v>
      </c>
      <c r="E19" s="2">
        <f t="shared" si="0"/>
        <v>43281</v>
      </c>
      <c r="F19" s="3">
        <v>454.19220726220476</v>
      </c>
      <c r="G19" s="3" cm="1">
        <f t="array" ref="G19">_xll.X13ASCOMP($F$2,0,$E19)</f>
        <v>454.192207</v>
      </c>
    </row>
    <row r="20" spans="1:7">
      <c r="A20" s="2">
        <v>43313</v>
      </c>
      <c r="B20" s="3">
        <v>454.36501779999998</v>
      </c>
      <c r="C20" s="3">
        <v>466.69221300030051</v>
      </c>
      <c r="E20" s="2">
        <f t="shared" si="0"/>
        <v>43373</v>
      </c>
      <c r="F20" s="3">
        <v>506.97417487136704</v>
      </c>
      <c r="G20" s="3" cm="1">
        <f t="array" ref="G20">_xll.X13ASCOMP($F$2,0,$E20)</f>
        <v>506.974175</v>
      </c>
    </row>
    <row r="21" spans="1:7">
      <c r="A21" s="2">
        <v>43405</v>
      </c>
      <c r="B21" s="3">
        <v>527.24472160000005</v>
      </c>
      <c r="C21" s="3">
        <v>515.37587398301991</v>
      </c>
      <c r="E21" s="2">
        <f t="shared" si="0"/>
        <v>43465</v>
      </c>
      <c r="F21" s="3">
        <v>526.09456597125006</v>
      </c>
      <c r="G21" s="3" cm="1">
        <f t="array" ref="G21">_xll.X13ASCOMP($F$2,0,$E21)</f>
        <v>526.09456599999999</v>
      </c>
    </row>
    <row r="22" spans="1:7">
      <c r="A22" s="2">
        <v>43497</v>
      </c>
      <c r="B22" s="3">
        <v>525.64997019999998</v>
      </c>
      <c r="C22" s="3">
        <v>529.69816096657246</v>
      </c>
      <c r="E22" s="2">
        <f t="shared" si="0"/>
        <v>43555</v>
      </c>
      <c r="F22" s="3">
        <v>536.54895598567578</v>
      </c>
      <c r="G22" s="3" cm="1">
        <f t="array" ref="G22">_xll.X13ASCOMP($F$2,0,$E22)</f>
        <v>536.54895599999998</v>
      </c>
    </row>
    <row r="23" spans="1:7">
      <c r="A23" s="2">
        <v>43586</v>
      </c>
      <c r="B23" s="3">
        <v>546.95641539999997</v>
      </c>
      <c r="C23" s="3">
        <v>550.15021350947325</v>
      </c>
      <c r="E23" s="2">
        <f t="shared" si="0"/>
        <v>43646</v>
      </c>
      <c r="F23" s="3">
        <v>585.71871792669504</v>
      </c>
      <c r="G23" s="3" cm="1">
        <f t="array" ref="G23">_xll.X13ASCOMP($F$2,0,$E23)</f>
        <v>585.71871799999997</v>
      </c>
    </row>
    <row r="24" spans="1:7">
      <c r="A24" s="2">
        <v>43678</v>
      </c>
      <c r="B24" s="3">
        <v>599.96653249999997</v>
      </c>
      <c r="C24" s="3">
        <v>595.78046481259241</v>
      </c>
      <c r="E24" s="2">
        <f t="shared" si="0"/>
        <v>43738</v>
      </c>
      <c r="F24" s="3">
        <v>606.34068929416298</v>
      </c>
      <c r="G24" s="3" cm="1">
        <f t="array" ref="G24">_xll.X13ASCOMP($F$2,0,$E24)</f>
        <v>606.340689</v>
      </c>
    </row>
    <row r="25" spans="1:7">
      <c r="A25" s="2">
        <v>43770</v>
      </c>
      <c r="B25" s="3">
        <v>607.38133679999999</v>
      </c>
      <c r="C25" s="3">
        <v>599.78693026231474</v>
      </c>
      <c r="E25" s="2">
        <f t="shared" si="0"/>
        <v>43830</v>
      </c>
      <c r="F25" s="3">
        <v>579.95447699129613</v>
      </c>
      <c r="G25" s="3" cm="1">
        <f t="array" ref="G25">_xll.X13ASCOMP($F$2,0,$E25)</f>
        <v>579.954477</v>
      </c>
    </row>
    <row r="26" spans="1:7">
      <c r="A26" s="2">
        <v>43862</v>
      </c>
      <c r="B26" s="3">
        <v>569.35255010000003</v>
      </c>
      <c r="C26" s="3">
        <v>576.69832865867227</v>
      </c>
      <c r="E26" s="2">
        <f t="shared" si="0"/>
        <v>43921</v>
      </c>
      <c r="F26" s="3">
        <v>573.72465160128104</v>
      </c>
      <c r="G26" s="3" cm="1">
        <f t="array" ref="G26">_xll.X13ASCOMP($F$2,0,$E26)</f>
        <v>573.72465199999999</v>
      </c>
    </row>
    <row r="27" spans="1:7">
      <c r="A27" s="2">
        <v>43952</v>
      </c>
      <c r="B27" s="3">
        <v>575.49165210000001</v>
      </c>
      <c r="C27" s="3">
        <v>573.98867043910627</v>
      </c>
      <c r="E27" s="2">
        <f t="shared" si="0"/>
        <v>44012</v>
      </c>
      <c r="F27" s="3">
        <v>575.66757379849764</v>
      </c>
      <c r="G27" s="3" cm="1">
        <f t="array" ref="G27">_xll.X13ASCOMP($F$2,0,$E27)</f>
        <v>575.66757399999995</v>
      </c>
    </row>
    <row r="28" spans="1:7">
      <c r="A28" s="2">
        <v>44044</v>
      </c>
      <c r="B28" s="3">
        <v>575.79457190000005</v>
      </c>
      <c r="C28" s="3">
        <v>579.85001796531458</v>
      </c>
      <c r="E28" s="2">
        <f t="shared" si="0"/>
        <v>44104</v>
      </c>
      <c r="F28" s="3">
        <v>588.85540586487218</v>
      </c>
      <c r="G28" s="3" cm="1">
        <f t="array" ref="G28">_xll.X13ASCOMP($F$2,0,$E28)</f>
        <v>588.85540600000002</v>
      </c>
    </row>
    <row r="29" spans="1:7">
      <c r="A29" s="2">
        <v>44136</v>
      </c>
      <c r="B29" s="3">
        <v>593.83892100000003</v>
      </c>
      <c r="C29" s="3">
        <v>575.51978295142601</v>
      </c>
      <c r="E29" s="2">
        <f t="shared" si="0"/>
        <v>44196</v>
      </c>
      <c r="F29" s="3">
        <v>541.02093474250023</v>
      </c>
      <c r="G29" s="3" cm="1">
        <f t="array" ref="G29">_xll.X13ASCOMP($F$2,0,$E29)</f>
        <v>541.02093500000001</v>
      </c>
    </row>
    <row r="30" spans="1:7">
      <c r="A30" s="2">
        <v>44228</v>
      </c>
      <c r="B30" s="3">
        <v>520.60399919999998</v>
      </c>
      <c r="C30" s="3">
        <v>546.52014328228495</v>
      </c>
      <c r="E30" s="2">
        <f t="shared" si="0"/>
        <v>44286</v>
      </c>
      <c r="F30" s="3">
        <v>563.19816322352165</v>
      </c>
      <c r="G30" s="3" cm="1">
        <f t="array" ref="G30">_xll.X13ASCOMP($F$2,0,$E30)</f>
        <v>563.19816300000002</v>
      </c>
    </row>
    <row r="31" spans="1:7">
      <c r="A31" s="2">
        <v>44317</v>
      </c>
      <c r="B31" s="3">
        <v>579.71756870000002</v>
      </c>
      <c r="C31" s="3">
        <v>566.17842274535622</v>
      </c>
      <c r="E31" s="2">
        <f t="shared" si="0"/>
        <v>44377</v>
      </c>
      <c r="F31" s="3">
        <v>570.83483013420732</v>
      </c>
      <c r="G31" s="3" cm="1">
        <f t="array" ref="G31">_xll.X13ASCOMP($F$2,0,$E31)</f>
        <v>570.83483000000001</v>
      </c>
    </row>
    <row r="32" spans="1:7">
      <c r="A32" s="2">
        <v>44409</v>
      </c>
      <c r="B32" s="3">
        <v>567.4011835</v>
      </c>
      <c r="C32" s="3">
        <v>574.60176177124436</v>
      </c>
      <c r="E32" s="2">
        <f t="shared" si="0"/>
        <v>44469</v>
      </c>
      <c r="F32" s="3">
        <v>585.29623580521081</v>
      </c>
      <c r="G32" s="3" cm="1">
        <f t="array" ref="G32">_xll.X13ASCOMP($F$2,0,$E32)</f>
        <v>585.29623600000002</v>
      </c>
    </row>
    <row r="33" spans="1:7">
      <c r="A33" s="2">
        <v>44501</v>
      </c>
      <c r="B33" s="3">
        <v>603.24136480000004</v>
      </c>
      <c r="C33" s="3">
        <v>597.16850396189727</v>
      </c>
      <c r="E33" s="2">
        <f t="shared" si="0"/>
        <v>44561</v>
      </c>
      <c r="F33" s="3">
        <v>633.33156386135465</v>
      </c>
      <c r="G33" s="3" cm="1">
        <f t="array" ref="G33">_xll.X13ASCOMP($F$2,0,$E33)</f>
        <v>633.33156399999996</v>
      </c>
    </row>
    <row r="34" spans="1:7">
      <c r="A34" s="2">
        <v>44593</v>
      </c>
      <c r="B34" s="3" t="e">
        <v>#N/A</v>
      </c>
      <c r="C34" s="3"/>
      <c r="E34" s="2"/>
      <c r="F34" s="3" t="e">
        <v>#N/A</v>
      </c>
    </row>
    <row r="35" spans="1:7">
      <c r="A35" s="2">
        <v>44682</v>
      </c>
      <c r="B35" s="3" t="e">
        <v>#N/A</v>
      </c>
      <c r="C35" s="3"/>
      <c r="E35" s="2"/>
      <c r="F35" s="3" t="e">
        <v>#N/A</v>
      </c>
    </row>
    <row r="36" spans="1:7">
      <c r="A36" s="2">
        <v>44774</v>
      </c>
      <c r="B36" s="3" t="e">
        <v>#N/A</v>
      </c>
      <c r="C36" s="3"/>
      <c r="E36" s="2"/>
      <c r="F36" s="3" t="e">
        <v>#N/A</v>
      </c>
    </row>
    <row r="37" spans="1:7">
      <c r="A37" s="2">
        <v>44866</v>
      </c>
      <c r="B37" s="3" t="e">
        <v>#N/A</v>
      </c>
      <c r="C37" s="3"/>
      <c r="E37" s="2"/>
      <c r="F37" s="3" t="e">
        <v>#N/A</v>
      </c>
    </row>
    <row r="38" spans="1:7">
      <c r="A38" s="2">
        <v>44958</v>
      </c>
      <c r="B38" s="3" t="e">
        <v>#N/A</v>
      </c>
      <c r="C38" s="3"/>
      <c r="E38" s="2"/>
      <c r="F38" s="3" t="e">
        <v>#N/A</v>
      </c>
    </row>
    <row r="39" spans="1:7">
      <c r="A39" s="2">
        <v>45047</v>
      </c>
      <c r="B39" s="3" t="e">
        <v>#N/A</v>
      </c>
      <c r="C39" s="3"/>
      <c r="E39" s="2"/>
      <c r="F39" s="3" t="e">
        <v>#N/A</v>
      </c>
    </row>
    <row r="40" spans="1:7">
      <c r="A40" s="2">
        <v>45139</v>
      </c>
      <c r="B40" s="3" t="e">
        <v>#N/A</v>
      </c>
      <c r="C40" s="3"/>
      <c r="E40" s="2"/>
      <c r="F40" s="3" t="e">
        <v>#N/A</v>
      </c>
    </row>
    <row r="41" spans="1:7">
      <c r="A41" s="2">
        <v>45231</v>
      </c>
      <c r="B41" s="3" t="e">
        <v>#N/A</v>
      </c>
      <c r="C41" s="3"/>
      <c r="E41" s="2"/>
      <c r="F41" s="3" t="e">
        <v>#N/A</v>
      </c>
    </row>
    <row r="42" spans="1:7">
      <c r="A42" s="2">
        <v>45323</v>
      </c>
      <c r="B42" s="3" t="e">
        <v>#N/A</v>
      </c>
      <c r="C42" s="3"/>
      <c r="E42" s="2"/>
      <c r="F42" s="3" t="e">
        <v>#N/A</v>
      </c>
    </row>
    <row r="43" spans="1:7">
      <c r="A43" s="2">
        <v>45413</v>
      </c>
      <c r="B43" s="3" t="e">
        <v>#N/A</v>
      </c>
      <c r="C43" s="3"/>
      <c r="E43" s="2"/>
      <c r="F43" s="3" t="e">
        <v>#N/A</v>
      </c>
    </row>
    <row r="44" spans="1:7">
      <c r="A44" s="2">
        <v>45505</v>
      </c>
      <c r="B44" s="3" t="e">
        <v>#N/A</v>
      </c>
      <c r="C44" s="3"/>
      <c r="E44" s="2"/>
      <c r="F44" s="3" t="e">
        <v>#N/A</v>
      </c>
    </row>
    <row r="45" spans="1:7">
      <c r="A45" s="2">
        <v>45597</v>
      </c>
      <c r="B45" s="3" t="e">
        <v>#N/A</v>
      </c>
      <c r="C45" s="3"/>
      <c r="E45" s="2"/>
      <c r="F45" s="3" t="e">
        <v>#N/A</v>
      </c>
    </row>
    <row r="46" spans="1:7">
      <c r="A46" s="2">
        <v>45689</v>
      </c>
      <c r="B46" s="3" t="e">
        <v>#N/A</v>
      </c>
      <c r="C46" s="3"/>
      <c r="E46" s="2"/>
      <c r="F46" s="3" t="e">
        <v>#N/A</v>
      </c>
    </row>
    <row r="47" spans="1:7">
      <c r="A47" s="2">
        <v>45778</v>
      </c>
      <c r="B47" s="3" t="e">
        <v>#N/A</v>
      </c>
      <c r="C47" s="3"/>
      <c r="E47" s="2"/>
      <c r="F47" s="3" t="e">
        <v>#N/A</v>
      </c>
    </row>
    <row r="48" spans="1:7">
      <c r="A48" s="2">
        <v>45870</v>
      </c>
      <c r="B48" s="3" t="e">
        <v>#N/A</v>
      </c>
      <c r="C48" s="3"/>
      <c r="E48" s="2"/>
      <c r="F48" s="3" t="e">
        <v>#N/A</v>
      </c>
    </row>
    <row r="49" spans="1:6">
      <c r="A49" s="2">
        <v>45962</v>
      </c>
      <c r="B49" s="3" t="e">
        <v>#N/A</v>
      </c>
      <c r="C49" s="3"/>
      <c r="E49" s="2"/>
      <c r="F49" s="3" t="e">
        <v>#N/A</v>
      </c>
    </row>
    <row r="50" spans="1:6">
      <c r="A50" s="2">
        <v>46054</v>
      </c>
      <c r="B50" s="3" t="e">
        <v>#N/A</v>
      </c>
      <c r="C50" s="3"/>
      <c r="E50" s="2"/>
      <c r="F50" s="3" t="e">
        <v>#N/A</v>
      </c>
    </row>
    <row r="51" spans="1:6">
      <c r="A51" s="2">
        <v>46143</v>
      </c>
      <c r="B51" s="3" t="e">
        <v>#N/A</v>
      </c>
      <c r="C51" s="3"/>
      <c r="E51" s="2"/>
      <c r="F51" s="3" t="e">
        <v>#N/A</v>
      </c>
    </row>
    <row r="52" spans="1:6">
      <c r="A52" s="2">
        <v>46235</v>
      </c>
      <c r="B52" s="3" t="e">
        <v>#N/A</v>
      </c>
      <c r="C52" s="3"/>
      <c r="E52" s="2"/>
      <c r="F52" s="3" t="e">
        <v>#N/A</v>
      </c>
    </row>
    <row r="53" spans="1:6">
      <c r="A53" s="2">
        <v>46327</v>
      </c>
      <c r="B53" s="3" t="e">
        <v>#N/A</v>
      </c>
      <c r="C53" s="3"/>
      <c r="E53" s="2"/>
      <c r="F53" s="3" t="e">
        <v>#N/A</v>
      </c>
    </row>
    <row r="54" spans="1:6">
      <c r="A54" s="2">
        <v>46419</v>
      </c>
      <c r="B54" s="3" t="e">
        <v>#N/A</v>
      </c>
      <c r="C54" s="3"/>
      <c r="E54" s="2"/>
      <c r="F54" s="3" t="e">
        <v>#N/A</v>
      </c>
    </row>
    <row r="55" spans="1:6">
      <c r="A55" s="2">
        <v>46508</v>
      </c>
      <c r="B55" s="3" t="e">
        <v>#N/A</v>
      </c>
      <c r="C55" s="3"/>
      <c r="E55" s="2"/>
      <c r="F55" s="3" t="e">
        <v>#N/A</v>
      </c>
    </row>
    <row r="56" spans="1:6">
      <c r="A56" s="2">
        <v>46600</v>
      </c>
      <c r="B56" s="3" t="e">
        <v>#N/A</v>
      </c>
      <c r="C56" s="3"/>
      <c r="E56" s="2"/>
      <c r="F56" s="3" t="e">
        <v>#N/A</v>
      </c>
    </row>
    <row r="57" spans="1:6">
      <c r="A57" s="2">
        <v>46692</v>
      </c>
      <c r="B57" s="3" t="e">
        <v>#N/A</v>
      </c>
      <c r="C57" s="3"/>
      <c r="E57" s="2"/>
      <c r="F57" s="3" t="e">
        <v>#N/A</v>
      </c>
    </row>
    <row r="58" spans="1:6">
      <c r="A58" s="2">
        <v>46784</v>
      </c>
      <c r="B58" s="3" t="e">
        <v>#N/A</v>
      </c>
      <c r="C58" s="3"/>
      <c r="E58" s="2"/>
      <c r="F58" s="3" t="e">
        <v>#N/A</v>
      </c>
    </row>
    <row r="59" spans="1:6">
      <c r="A59" s="2">
        <v>46874</v>
      </c>
      <c r="B59" s="3" t="e">
        <v>#N/A</v>
      </c>
      <c r="C59" s="3"/>
      <c r="E59" s="2"/>
      <c r="F59" s="3" t="e">
        <v>#N/A</v>
      </c>
    </row>
    <row r="60" spans="1:6">
      <c r="A60" s="2">
        <v>46966</v>
      </c>
      <c r="B60" s="3" t="e">
        <v>#N/A</v>
      </c>
      <c r="C60" s="3"/>
      <c r="E60" s="2"/>
      <c r="F60" s="3" t="e">
        <v>#N/A</v>
      </c>
    </row>
    <row r="61" spans="1:6">
      <c r="A61" s="2">
        <v>47058</v>
      </c>
      <c r="B61" s="3" t="e">
        <v>#N/A</v>
      </c>
      <c r="C61" s="3"/>
      <c r="E61" s="2"/>
      <c r="F61" s="3" t="e">
        <v>#N/A</v>
      </c>
    </row>
    <row r="62" spans="1:6">
      <c r="A62" s="2">
        <v>47150</v>
      </c>
      <c r="B62" s="3" t="e">
        <v>#N/A</v>
      </c>
      <c r="C62" s="3"/>
      <c r="E62" s="2"/>
      <c r="F62" s="3" t="e">
        <v>#N/A</v>
      </c>
    </row>
    <row r="63" spans="1:6">
      <c r="A63" s="2">
        <v>47239</v>
      </c>
      <c r="B63" s="3" t="e">
        <v>#N/A</v>
      </c>
      <c r="C63" s="3"/>
      <c r="E63" s="2"/>
      <c r="F63" s="3" t="e">
        <v>#N/A</v>
      </c>
    </row>
    <row r="64" spans="1:6">
      <c r="A64" s="2">
        <v>47331</v>
      </c>
      <c r="B64" s="3" t="e">
        <v>#N/A</v>
      </c>
      <c r="C64" s="3"/>
      <c r="E64" s="2"/>
      <c r="F64" s="3" t="e">
        <v>#N/A</v>
      </c>
    </row>
    <row r="65" spans="1:6">
      <c r="A65" s="2">
        <v>47423</v>
      </c>
      <c r="B65" s="3" t="e">
        <v>#N/A</v>
      </c>
      <c r="C65" s="3"/>
      <c r="E65" s="2"/>
      <c r="F65" s="3" t="e">
        <v>#N/A</v>
      </c>
    </row>
    <row r="66" spans="1:6">
      <c r="A66" s="2">
        <v>47515</v>
      </c>
      <c r="B66" s="3" t="e">
        <v>#N/A</v>
      </c>
      <c r="C66" s="3"/>
      <c r="E66" s="2"/>
      <c r="F66" s="3" t="e">
        <v>#N/A</v>
      </c>
    </row>
    <row r="67" spans="1:6">
      <c r="A67" s="2">
        <v>47604</v>
      </c>
      <c r="B67" s="3" t="e">
        <v>#N/A</v>
      </c>
      <c r="C67" s="3"/>
      <c r="E67" s="2"/>
      <c r="F67" s="3" t="e">
        <v>#N/A</v>
      </c>
    </row>
    <row r="68" spans="1:6">
      <c r="A68" s="2">
        <v>47696</v>
      </c>
      <c r="B68" s="3" t="e">
        <v>#N/A</v>
      </c>
      <c r="C68" s="3"/>
      <c r="E68" s="2"/>
      <c r="F68" s="3" t="e">
        <v>#N/A</v>
      </c>
    </row>
    <row r="69" spans="1:6">
      <c r="A69" s="2">
        <v>47788</v>
      </c>
      <c r="B69" s="3" t="e">
        <v>#N/A</v>
      </c>
      <c r="C69" s="3"/>
      <c r="E69" s="2"/>
      <c r="F69" s="3" t="e">
        <v>#N/A</v>
      </c>
    </row>
    <row r="70" spans="1:6">
      <c r="A70" s="2">
        <v>47880</v>
      </c>
      <c r="B70" s="3" t="e">
        <v>#N/A</v>
      </c>
      <c r="C70" s="3"/>
      <c r="E70" s="2"/>
      <c r="F70" s="3" t="e">
        <v>#N/A</v>
      </c>
    </row>
    <row r="71" spans="1:6">
      <c r="A71" s="2">
        <v>47969</v>
      </c>
      <c r="B71" s="3" t="e">
        <v>#N/A</v>
      </c>
      <c r="C71" s="3"/>
      <c r="E71" s="2"/>
      <c r="F71" s="3" t="e">
        <v>#N/A</v>
      </c>
    </row>
    <row r="72" spans="1:6">
      <c r="A72" s="2"/>
      <c r="E72" s="2"/>
    </row>
    <row r="73" spans="1:6">
      <c r="A73" s="2"/>
      <c r="E73" s="2"/>
    </row>
    <row r="74" spans="1:6">
      <c r="A74" s="2"/>
      <c r="E74" s="2"/>
    </row>
    <row r="75" spans="1:6">
      <c r="A75" s="2"/>
      <c r="E75" s="2"/>
    </row>
    <row r="76" spans="1:6">
      <c r="A76" s="2"/>
      <c r="E76" s="2"/>
    </row>
    <row r="77" spans="1:6">
      <c r="A77" s="2"/>
      <c r="E77" s="2"/>
    </row>
    <row r="78" spans="1:6">
      <c r="A78" s="2"/>
      <c r="E78" s="2"/>
    </row>
    <row r="79" spans="1:6">
      <c r="A79" s="2"/>
      <c r="E79" s="2"/>
    </row>
    <row r="80" spans="1:6">
      <c r="A80" s="2"/>
      <c r="E80" s="2"/>
    </row>
    <row r="81" spans="1:5">
      <c r="A81" s="2"/>
      <c r="E81" s="2"/>
    </row>
    <row r="82" spans="1:5">
      <c r="A82" s="2"/>
      <c r="E82" s="2"/>
    </row>
    <row r="83" spans="1:5">
      <c r="A83" s="2"/>
      <c r="E83" s="2"/>
    </row>
    <row r="84" spans="1:5">
      <c r="A84" s="2"/>
      <c r="E84" s="2"/>
    </row>
    <row r="85" spans="1:5">
      <c r="A85" s="2"/>
      <c r="E85" s="2"/>
    </row>
    <row r="86" spans="1:5">
      <c r="A86" s="2"/>
      <c r="E86" s="2"/>
    </row>
    <row r="87" spans="1:5">
      <c r="A87" s="2"/>
      <c r="E87" s="2"/>
    </row>
    <row r="88" spans="1:5">
      <c r="A88" s="2"/>
      <c r="E88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7f131f-7f23-478e-bb59-c1234eeebb34">
      <Terms xmlns="http://schemas.microsoft.com/office/infopath/2007/PartnerControls"/>
    </lcf76f155ced4ddcb4097134ff3c332f>
    <TaxCatchAll xmlns="b6b63a20-0a04-475d-9395-95c2ebc5b7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0E0A37-8D38-49E7-BC7E-7854DCC5D77B}"/>
</file>

<file path=customXml/itemProps2.xml><?xml version="1.0" encoding="utf-8"?>
<ds:datastoreItem xmlns:ds="http://schemas.openxmlformats.org/officeDocument/2006/customXml" ds:itemID="{18EDEBF7-B3EE-4CD0-830D-A8608CCD8044}"/>
</file>

<file path=customXml/itemProps3.xml><?xml version="1.0" encoding="utf-8"?>
<ds:datastoreItem xmlns:ds="http://schemas.openxmlformats.org/officeDocument/2006/customXml" ds:itemID="{5D43F5D5-5AA3-4D8C-B505-EBD5F89B1F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Spider Financial Corp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NumXL Example</dc:subject>
  <dc:creator>Mohamad EL-Bawab</dc:creator>
  <cp:keywords/>
  <dc:description/>
  <cp:lastModifiedBy>Zaid Marridi</cp:lastModifiedBy>
  <cp:revision/>
  <dcterms:created xsi:type="dcterms:W3CDTF">2022-04-11T14:45:26Z</dcterms:created>
  <dcterms:modified xsi:type="dcterms:W3CDTF">2022-09-02T16:40:28Z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0x0101005814A066D4C7E847BD239CE5F537D657</vt:lpwstr>
  </property>
</Properties>
</file>